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Consolidated cash-flow " sheetId="1" r:id="rId1"/>
    <sheet name="Flujo de caja libre consolidado" sheetId="2" r:id="rId2"/>
  </sheets>
  <externalReferences>
    <externalReference r:id="rId5"/>
  </externalReferences>
  <definedNames>
    <definedName name="_xlnm.Print_Area" localSheetId="0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<sst xmlns="http://schemas.openxmlformats.org/spreadsheetml/2006/main" count="48" uniqueCount="46">
  <si>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</si>
  <si>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</si>
  <si>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</si>
  <si>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</si>
  <si>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</si>
  <si>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</si>
  <si>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</si>
  <si>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</si>
  <si>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</si>
  <si>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</si>
  <si>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</si>
  <si>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</si>
  <si>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</si>
  <si>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</si>
  <si>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</si>
  <si>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</si>
  <si>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</si>
  <si>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</si>
  <si>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</si>
  <si>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</si>
  <si>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</si>
  <si>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</si>
  <si>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</si>
  <si>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</si>
  <si>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</si>
  <si>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</si>
  <si>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</si>
  <si>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</si>
  <si>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</si>
  <si>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</si>
  <si>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</si>
  <si>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</si>
  <si>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</si>
  <si>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</si>
  <si>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</si>
  <si>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</si>
  <si>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</si>
  <si>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</si>
  <si>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</si>
  <si>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</si>
  <si>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</si>
  <si>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</si>
  <si>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</si>
  <si>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</si>
  <si>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Septiembre 30 de 2016</t>
  </si>
  <si>
    <t>From January 1st  to September 30th,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</si>
</sst>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0" fillId="33" borderId="0" xfId="47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1020%20C_EFH30_Flujo_Caja_Libre_M_CONSv2%20MATRIZ%20COMPLETA.A&#241;o%202016%20NIIF%20Sept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  <sheetDataSet>
      <sheetData sheetId="0">
        <row r="9">
          <cell r="E9">
            <v>800328.3275827726</v>
          </cell>
        </row>
        <row r="10">
          <cell r="E10">
            <v>25534.129335879996</v>
          </cell>
        </row>
        <row r="18">
          <cell r="E18">
            <v>-128855.95493953029</v>
          </cell>
        </row>
        <row r="32">
          <cell r="E32">
            <v>7678.240007709999</v>
          </cell>
        </row>
        <row r="35">
          <cell r="E35">
            <v>-195286.40169072003</v>
          </cell>
        </row>
        <row r="48">
          <cell r="E48">
            <v>-192.11915544</v>
          </cell>
        </row>
        <row r="53">
          <cell r="E53">
            <v>-162698.50888322003</v>
          </cell>
        </row>
        <row r="57">
          <cell r="E57">
            <v>-21991.018</v>
          </cell>
        </row>
        <row r="59">
          <cell r="E59">
            <v>-5058.098146819986</v>
          </cell>
        </row>
        <row r="71">
          <cell r="E71">
            <v>-319328.40834157995</v>
          </cell>
        </row>
        <row r="83">
          <cell r="E83">
            <v>-39215.619406199985</v>
          </cell>
        </row>
        <row r="84">
          <cell r="E84">
            <v>-3581.4733065000228</v>
          </cell>
        </row>
        <row r="86">
          <cell r="E86">
            <v>-3677</v>
          </cell>
        </row>
        <row r="88">
          <cell r="E88">
            <v>-16886.8324851535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tabSelected="1" zoomScaleSheetLayoutView="120" zoomScalePageLayoutView="0" workbookViewId="0" topLeftCell="A16">
      <selection activeCell="C34" sqref="C34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800328.3275827726</v>
      </c>
    </row>
    <row r="11" spans="2:3" ht="15">
      <c r="B11" s="12" t="s">
        <v>40</v>
      </c>
      <c r="C11" s="26">
        <f>+'Flujo de caja libre consolidado'!C11</f>
        <v>25534.129335879996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-128855.95493953029</v>
      </c>
    </row>
    <row r="15" ht="15">
      <c r="C15" s="18"/>
    </row>
    <row r="16" spans="2:3" ht="15">
      <c r="B16" s="2" t="s">
        <v>2</v>
      </c>
      <c r="C16" s="19">
        <f>SUM(C17:C19)</f>
        <v>-187608.16168301002</v>
      </c>
    </row>
    <row r="17" spans="2:3" ht="15">
      <c r="B17" s="20" t="s">
        <v>23</v>
      </c>
      <c r="C17" s="26">
        <f>+'Flujo de caja libre consolidado'!C17</f>
        <v>7678.240007709999</v>
      </c>
    </row>
    <row r="18" spans="2:3" ht="15">
      <c r="B18" s="20" t="s">
        <v>24</v>
      </c>
      <c r="C18" s="26">
        <f>+'Flujo de caja libre consolidado'!C18</f>
        <v>-195286.40169072003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-192.11915544</v>
      </c>
    </row>
    <row r="22" ht="15">
      <c r="C22" s="18"/>
    </row>
    <row r="23" spans="2:3" ht="15">
      <c r="B23" s="2" t="s">
        <v>26</v>
      </c>
      <c r="C23" s="19">
        <f>SUM(C24:C25)</f>
        <v>-184689.52688322004</v>
      </c>
    </row>
    <row r="24" spans="2:3" ht="15">
      <c r="B24" s="12" t="s">
        <v>27</v>
      </c>
      <c r="C24" s="26">
        <f>+'Flujo de caja libre consolidado'!C24</f>
        <v>-162698.50888322003</v>
      </c>
    </row>
    <row r="25" spans="2:3" ht="15">
      <c r="B25" s="14" t="s">
        <v>28</v>
      </c>
      <c r="C25" s="15">
        <f>+'Flujo de caja libre consolidado'!C25</f>
        <v>-21991.018</v>
      </c>
    </row>
    <row r="26" spans="2:3" ht="15">
      <c r="B26" s="2" t="s">
        <v>29</v>
      </c>
      <c r="C26" s="19">
        <f>+C10+C14+C16+C23+C11+C21</f>
        <v>324516.6942574522</v>
      </c>
    </row>
    <row r="27" spans="2:3" ht="15">
      <c r="B27" s="5" t="s">
        <v>30</v>
      </c>
      <c r="C27" s="26">
        <f>+'Flujo de caja libre consolidado'!C27</f>
        <v>-5058.098146819986</v>
      </c>
    </row>
    <row r="28" spans="2:3" ht="15">
      <c r="B28" s="5" t="s">
        <v>31</v>
      </c>
      <c r="C28" s="26">
        <f>+'Flujo de caja libre consolidado'!C28</f>
        <v>-319328.40834157995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-46474.09271270001</v>
      </c>
    </row>
    <row r="31" spans="2:3" ht="15">
      <c r="B31" s="2" t="s">
        <v>33</v>
      </c>
      <c r="C31" s="19">
        <f>SUM(C26:C30)</f>
        <v>-46343.90494364773</v>
      </c>
    </row>
    <row r="32" spans="2:3" ht="15">
      <c r="B32" s="12" t="s">
        <v>34</v>
      </c>
      <c r="C32" s="26">
        <f>+'Flujo de caja libre consolidado'!C32</f>
        <v>-16886.8324851535</v>
      </c>
    </row>
    <row r="33" spans="2:3" ht="15.75" thickBot="1">
      <c r="B33" s="23" t="s">
        <v>35</v>
      </c>
      <c r="C33" s="24">
        <f>+'Flujo de caja libre consolidado'!C33</f>
        <v>286064</v>
      </c>
    </row>
    <row r="34" spans="2:3" ht="15.75" thickTop="1">
      <c r="B34" s="2" t="s">
        <v>36</v>
      </c>
      <c r="C34" s="19">
        <f>+C31+C32+C33</f>
        <v>222833.26257119878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+'[1]Presentación'!$E$9</f>
        <v>800328.3275827726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13">
        <f>+'[1]Presentación'!$E$10</f>
        <v>25534.129335879996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3">
        <f>+'[1]Presentación'!$E$18</f>
        <v>-128855.95493953029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-187608.16168301002</v>
      </c>
      <c r="D16" s="19"/>
      <c r="E16" s="5"/>
      <c r="F16" s="5"/>
      <c r="G16" s="5"/>
    </row>
    <row r="17" spans="2:7" ht="15">
      <c r="B17" s="20" t="s">
        <v>7</v>
      </c>
      <c r="C17" s="13">
        <f>+'[1]Presentación'!$E$32</f>
        <v>7678.240007709999</v>
      </c>
      <c r="D17" s="18"/>
      <c r="E17" s="5"/>
      <c r="F17" s="5"/>
      <c r="G17" s="5"/>
    </row>
    <row r="18" spans="2:7" ht="15">
      <c r="B18" s="20" t="s">
        <v>8</v>
      </c>
      <c r="C18" s="13">
        <f>+'[1]Presentación'!$E$35</f>
        <v>-195286.40169072003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3">
        <f>+'[1]Presentación'!$E$48</f>
        <v>-192.11915544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-184689.52688322004</v>
      </c>
      <c r="D23" s="19"/>
      <c r="E23" s="5"/>
      <c r="F23" s="5"/>
      <c r="G23" s="5"/>
    </row>
    <row r="24" spans="2:7" ht="15">
      <c r="B24" s="12" t="s">
        <v>3</v>
      </c>
      <c r="C24" s="13">
        <f>+'[1]Presentación'!$E$53</f>
        <v>-162698.50888322003</v>
      </c>
      <c r="D24" s="18"/>
      <c r="E24" s="5"/>
      <c r="F24" s="5"/>
      <c r="G24" s="5"/>
    </row>
    <row r="25" spans="2:7" ht="15">
      <c r="B25" s="14" t="s">
        <v>4</v>
      </c>
      <c r="C25" s="15">
        <f>+'[1]Presentación'!$E$57</f>
        <v>-21991.018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324516.6942574522</v>
      </c>
      <c r="D26" s="19"/>
      <c r="E26" s="18"/>
      <c r="F26" s="5"/>
      <c r="G26" s="5"/>
    </row>
    <row r="27" spans="2:7" ht="15">
      <c r="B27" s="5" t="s">
        <v>12</v>
      </c>
      <c r="C27" s="13">
        <f>+'[1]Presentación'!$E$59</f>
        <v>-5058.098146819986</v>
      </c>
      <c r="D27" s="18"/>
      <c r="E27" s="5"/>
      <c r="F27" s="5"/>
      <c r="G27" s="5"/>
    </row>
    <row r="28" spans="2:7" ht="15">
      <c r="B28" s="5" t="s">
        <v>13</v>
      </c>
      <c r="C28" s="13">
        <f>+'[1]Presentación'!$E$71</f>
        <v>-319328.40834157995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f>+'[1]Presentación'!$E$83+'[1]Presentación'!$E$84+'[1]Presentación'!$E$86</f>
        <v>-46474.09271270001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-46343.90494364773</v>
      </c>
      <c r="D31" s="19"/>
      <c r="E31" s="5"/>
      <c r="F31" s="5"/>
      <c r="G31" s="5"/>
    </row>
    <row r="32" spans="2:7" ht="15">
      <c r="B32" s="12" t="s">
        <v>5</v>
      </c>
      <c r="C32" s="13">
        <f>+'[1]Presentación'!$E$88</f>
        <v>-16886.8324851535</v>
      </c>
      <c r="D32" s="18"/>
      <c r="E32" s="5"/>
      <c r="F32" s="5"/>
      <c r="G32" s="5"/>
    </row>
    <row r="33" spans="2:7" ht="15.75" thickBot="1">
      <c r="B33" s="23" t="s">
        <v>16</v>
      </c>
      <c r="C33" s="30">
        <v>286064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222833.26257119878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2016-10-28T16:52:52Z</dcterms:modified>
  <cp:category/>
  <cp:version/>
  <cp:contentType/>
  <cp:contentStatus/>
</cp:coreProperties>
</file>