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Nutresa\Informes administrativos GN\2018\201806 Junio 2018\1. Presentación de resultados 2T2018\Página Web\"/>
    </mc:Choice>
  </mc:AlternateContent>
  <bookViews>
    <workbookView xWindow="0" yWindow="0" windowWidth="20490" windowHeight="7050"/>
  </bookViews>
  <sheets>
    <sheet name="ESP-ENG" sheetId="1" r:id="rId1"/>
  </sheets>
  <calcPr calcId="162913"/>
</workbook>
</file>

<file path=xl/calcChain.xml><?xml version="1.0" encoding="utf-8"?>
<calcChain xmlns="http://schemas.openxmlformats.org/spreadsheetml/2006/main">
  <c r="X18" i="1" l="1"/>
  <c r="X26" i="1"/>
  <c r="X25" i="1"/>
  <c r="X24" i="1"/>
  <c r="X23" i="1"/>
  <c r="X22" i="1"/>
  <c r="X21" i="1"/>
  <c r="X20" i="1"/>
  <c r="X19" i="1"/>
  <c r="X12" i="1"/>
  <c r="X11" i="1"/>
  <c r="X10" i="1"/>
  <c r="X9" i="1"/>
  <c r="X8" i="1"/>
  <c r="X7" i="1"/>
  <c r="X6" i="1"/>
  <c r="X5" i="1"/>
  <c r="X4" i="1"/>
  <c r="U4" i="1"/>
  <c r="W27" i="1"/>
  <c r="X27" i="1" s="1"/>
  <c r="W13" i="1"/>
  <c r="X13" i="1" s="1"/>
  <c r="V27" i="1" l="1"/>
  <c r="V13" i="1"/>
  <c r="U26" i="1" l="1"/>
  <c r="U25" i="1"/>
  <c r="U24" i="1"/>
  <c r="U23" i="1"/>
  <c r="U22" i="1"/>
  <c r="U21" i="1"/>
  <c r="U20" i="1"/>
  <c r="U19" i="1"/>
  <c r="U18" i="1"/>
  <c r="U12" i="1"/>
  <c r="U11" i="1"/>
  <c r="U10" i="1"/>
  <c r="U9" i="1"/>
  <c r="U8" i="1"/>
  <c r="U7" i="1"/>
  <c r="U6" i="1"/>
  <c r="U5" i="1"/>
  <c r="T27" i="1"/>
  <c r="T13" i="1"/>
  <c r="U27" i="1" l="1"/>
  <c r="U13" i="1"/>
  <c r="S27" i="1"/>
  <c r="S13" i="1"/>
  <c r="R27" i="1" l="1"/>
  <c r="R13" i="1"/>
  <c r="Q27" i="1" l="1"/>
  <c r="P27" i="1"/>
  <c r="O27" i="1"/>
  <c r="N27" i="1"/>
  <c r="M27" i="1"/>
  <c r="L27" i="1"/>
  <c r="K27" i="1"/>
  <c r="I27" i="1"/>
  <c r="H27" i="1"/>
  <c r="G27" i="1"/>
  <c r="F27" i="1"/>
  <c r="D27" i="1"/>
  <c r="C27" i="1"/>
  <c r="B27" i="1"/>
  <c r="Q13" i="1"/>
  <c r="P13" i="1"/>
  <c r="O13" i="1"/>
  <c r="N13" i="1"/>
  <c r="M13" i="1"/>
  <c r="L13" i="1"/>
  <c r="K13" i="1"/>
  <c r="J13" i="1"/>
  <c r="I13" i="1"/>
  <c r="H13" i="1"/>
  <c r="G13" i="1"/>
  <c r="F13" i="1"/>
  <c r="D13" i="1"/>
  <c r="C13" i="1"/>
  <c r="B13" i="1"/>
</calcChain>
</file>

<file path=xl/sharedStrings.xml><?xml version="1.0" encoding="utf-8"?>
<sst xmlns="http://schemas.openxmlformats.org/spreadsheetml/2006/main" count="70" uniqueCount="36">
  <si>
    <t>Acum 2014</t>
  </si>
  <si>
    <t>Acum 2015</t>
  </si>
  <si>
    <t>Acum 2016</t>
  </si>
  <si>
    <t>Total</t>
  </si>
  <si>
    <t>Pastas / Pasta</t>
  </si>
  <si>
    <t>Otros / Others</t>
  </si>
  <si>
    <t>2014-T1</t>
  </si>
  <si>
    <t>2014-T2</t>
  </si>
  <si>
    <t>2014-T3</t>
  </si>
  <si>
    <t>2014-T4</t>
  </si>
  <si>
    <t>2015-T1</t>
  </si>
  <si>
    <t>2015-T2</t>
  </si>
  <si>
    <t>2015-T3</t>
  </si>
  <si>
    <t>2015-T4</t>
  </si>
  <si>
    <t>2016-T1</t>
  </si>
  <si>
    <t>2016-T2</t>
  </si>
  <si>
    <t>2016-T3</t>
  </si>
  <si>
    <t>2016-T4</t>
  </si>
  <si>
    <t>2017-T1</t>
  </si>
  <si>
    <t>INGRESOS OPERACIONALES POR SEGMENTO/SALES BY BUSINESS UNIT</t>
  </si>
  <si>
    <t>NEGOCIO/BUSINESS UNIT</t>
  </si>
  <si>
    <t>EBITDA POR SEGMENTOS/ EBITDA BY BUSINESS UNIT</t>
  </si>
  <si>
    <t>2017-T2</t>
  </si>
  <si>
    <t>2017-T3</t>
  </si>
  <si>
    <t>Cárnico / cold cuts</t>
  </si>
  <si>
    <t>Galletas / biscuits</t>
  </si>
  <si>
    <t>Chocolates / Chocolates</t>
  </si>
  <si>
    <t>Cafés/ Coffee</t>
  </si>
  <si>
    <t>Helados / Ice cream</t>
  </si>
  <si>
    <t>A. Consumidor / Retail Food</t>
  </si>
  <si>
    <t>TMLUC / TMLUC</t>
  </si>
  <si>
    <t>Acum 2017</t>
  </si>
  <si>
    <t>2017-T4</t>
  </si>
  <si>
    <t>2018-T1</t>
  </si>
  <si>
    <t>Acum 2018</t>
  </si>
  <si>
    <t>2018-T2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</si>
</sst>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5622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DB6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BE8E6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2" fillId="0" borderId="0" xfId="0" applyFont="1" applyAlignment="1">
      <alignment horizontal="centerContinuous"/>
    </xf>
    <xf numFmtId="41" fontId="0" fillId="0" borderId="0" xfId="1" applyFont="1"/>
    <xf numFmtId="0" fontId="2" fillId="0" borderId="0" xfId="0" applyFont="1" applyFill="1" applyAlignment="1">
      <alignment horizontal="centerContinuous"/>
    </xf>
    <xf numFmtId="0" fontId="1" fillId="3" borderId="0" xfId="2" applyFont="1" applyFill="1"/>
    <xf numFmtId="0" fontId="3" fillId="2" borderId="0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1" fillId="0" borderId="0" xfId="0" applyFont="1"/>
    <xf numFmtId="41" fontId="1" fillId="0" borderId="0" xfId="1" applyFont="1" applyFill="1"/>
    <xf numFmtId="41" fontId="1" fillId="0" borderId="0" xfId="1" applyFont="1"/>
    <xf numFmtId="41" fontId="1" fillId="0" borderId="0" xfId="0" applyNumberFormat="1" applyFont="1"/>
    <xf numFmtId="3" fontId="3" fillId="2" borderId="0" xfId="2" applyNumberFormat="1" applyFont="1" applyFill="1" applyBorder="1" applyAlignment="1">
      <alignment horizontal="right"/>
    </xf>
    <xf numFmtId="0" fontId="1" fillId="0" borderId="0" xfId="0" applyFont="1" applyFill="1"/>
    <xf numFmtId="0" fontId="1" fillId="0" borderId="0" xfId="0" applyFont="1" applyAlignment="1">
      <alignment horizontal="centerContinuous"/>
    </xf>
    <xf numFmtId="0" fontId="3" fillId="2" borderId="2" xfId="2" applyFont="1" applyFill="1" applyBorder="1" applyAlignment="1">
      <alignment horizontal="center"/>
    </xf>
    <xf numFmtId="3" fontId="4" fillId="4" borderId="0" xfId="2" applyNumberFormat="1" applyFont="1" applyFill="1" applyBorder="1" applyAlignment="1">
      <alignment horizontal="right"/>
    </xf>
    <xf numFmtId="0" fontId="0" fillId="0" borderId="0" xfId="0" applyFont="1"/>
    <xf numFmtId="0" fontId="0" fillId="0" borderId="4" xfId="0" applyFont="1" applyBorder="1"/>
    <xf numFmtId="0" fontId="0" fillId="0" borderId="0" xfId="0" applyBorder="1"/>
    <xf numFmtId="0" fontId="1" fillId="3" borderId="0" xfId="2" applyFont="1" applyFill="1" applyBorder="1"/>
    <xf numFmtId="41" fontId="1" fillId="3" borderId="0" xfId="1" applyFont="1" applyFill="1"/>
    <xf numFmtId="0" fontId="0" fillId="0" borderId="0" xfId="0" applyFont="1" applyBorder="1"/>
    <xf numFmtId="3" fontId="3" fillId="2" borderId="1" xfId="2" applyNumberFormat="1" applyFont="1" applyFill="1" applyBorder="1" applyAlignment="1">
      <alignment horizontal="right"/>
    </xf>
    <xf numFmtId="0" fontId="2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 vertical="top"/>
    </xf>
  </cellXfs>
  <cellStyles count="3">
    <cellStyle name="Millares [0]" xfId="1" builtinId="6"/>
    <cellStyle name="Normal" xfId="0" builtinId="0"/>
    <cellStyle name="Normal 1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showGridLines="0" tabSelected="1" workbookViewId="0">
      <pane xSplit="1" ySplit="3" topLeftCell="O4" activePane="bottomRight" state="frozen"/>
      <selection pane="topRight" activeCell="B1" sqref="B1"/>
      <selection pane="bottomLeft" activeCell="A4" sqref="A4"/>
      <selection pane="bottomRight" activeCell="A9" sqref="A9"/>
    </sheetView>
  </sheetViews>
  <sheetFormatPr baseColWidth="10" defaultRowHeight="15" x14ac:dyDescent="0.25"/>
  <cols>
    <col min="1" max="1" width="32.42578125" customWidth="1"/>
    <col min="2" max="2" width="13.28515625" customWidth="1"/>
    <col min="3" max="3" width="14.7109375" customWidth="1"/>
    <col min="4" max="4" width="14.28515625" customWidth="1"/>
    <col min="5" max="5" width="12.42578125" customWidth="1"/>
    <col min="17" max="18" width="11.85546875" bestFit="1" customWidth="1"/>
    <col min="20" max="20" width="11.42578125" style="18"/>
    <col min="21" max="21" width="13.85546875" style="18" customWidth="1"/>
    <col min="22" max="27" width="11.42578125" style="18" customWidth="1"/>
  </cols>
  <sheetData>
    <row r="1" spans="1:27" ht="24" customHeight="1" x14ac:dyDescent="0.25">
      <c r="A1" s="23" t="s">
        <v>19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27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27" s="4" customFormat="1" x14ac:dyDescent="0.25">
      <c r="A3" s="6" t="s">
        <v>20</v>
      </c>
      <c r="B3" s="14" t="s">
        <v>6</v>
      </c>
      <c r="C3" s="14" t="s">
        <v>7</v>
      </c>
      <c r="D3" s="14" t="s">
        <v>8</v>
      </c>
      <c r="E3" s="14" t="s">
        <v>9</v>
      </c>
      <c r="F3" s="14" t="s">
        <v>0</v>
      </c>
      <c r="G3" s="14" t="s">
        <v>10</v>
      </c>
      <c r="H3" s="14" t="s">
        <v>11</v>
      </c>
      <c r="I3" s="14" t="s">
        <v>12</v>
      </c>
      <c r="J3" s="14" t="s">
        <v>13</v>
      </c>
      <c r="K3" s="6" t="s">
        <v>1</v>
      </c>
      <c r="L3" s="14" t="s">
        <v>14</v>
      </c>
      <c r="M3" s="14" t="s">
        <v>15</v>
      </c>
      <c r="N3" s="14" t="s">
        <v>16</v>
      </c>
      <c r="O3" s="14" t="s">
        <v>17</v>
      </c>
      <c r="P3" s="6" t="s">
        <v>2</v>
      </c>
      <c r="Q3" s="14" t="s">
        <v>18</v>
      </c>
      <c r="R3" s="14" t="s">
        <v>22</v>
      </c>
      <c r="S3" s="14" t="s">
        <v>23</v>
      </c>
      <c r="T3" s="14" t="s">
        <v>32</v>
      </c>
      <c r="U3" s="6" t="s">
        <v>31</v>
      </c>
      <c r="V3" s="14" t="s">
        <v>33</v>
      </c>
      <c r="W3" s="14" t="s">
        <v>35</v>
      </c>
      <c r="X3" s="6" t="s">
        <v>34</v>
      </c>
      <c r="Y3" s="19"/>
      <c r="Z3" s="19"/>
      <c r="AA3" s="19"/>
    </row>
    <row r="4" spans="1:27" x14ac:dyDescent="0.25">
      <c r="A4" s="16" t="s">
        <v>24</v>
      </c>
      <c r="B4" s="8">
        <v>443560</v>
      </c>
      <c r="C4" s="9">
        <v>387812</v>
      </c>
      <c r="D4" s="9">
        <v>412441</v>
      </c>
      <c r="E4" s="10">
        <v>500780</v>
      </c>
      <c r="F4" s="15">
        <v>1744593</v>
      </c>
      <c r="G4" s="9">
        <v>419295</v>
      </c>
      <c r="H4" s="9">
        <v>418806</v>
      </c>
      <c r="I4" s="9">
        <v>486594</v>
      </c>
      <c r="J4" s="10">
        <v>583829</v>
      </c>
      <c r="K4" s="15">
        <v>1908524</v>
      </c>
      <c r="L4" s="9">
        <v>491447</v>
      </c>
      <c r="M4" s="9">
        <v>485181</v>
      </c>
      <c r="N4" s="9">
        <v>501257</v>
      </c>
      <c r="O4" s="10">
        <v>514081</v>
      </c>
      <c r="P4" s="15">
        <v>1991966</v>
      </c>
      <c r="Q4" s="9">
        <v>438049</v>
      </c>
      <c r="R4" s="9">
        <v>431329</v>
      </c>
      <c r="S4" s="8">
        <v>445921</v>
      </c>
      <c r="T4" s="20">
        <v>508883</v>
      </c>
      <c r="U4" s="15">
        <f>+Q4+R4+S4+T4</f>
        <v>1824182</v>
      </c>
      <c r="V4" s="8">
        <v>442387</v>
      </c>
      <c r="W4" s="8">
        <v>451233</v>
      </c>
      <c r="X4" s="15">
        <f>+V4+W4</f>
        <v>893620</v>
      </c>
    </row>
    <row r="5" spans="1:27" ht="16.5" customHeight="1" x14ac:dyDescent="0.25">
      <c r="A5" s="16" t="s">
        <v>25</v>
      </c>
      <c r="B5" s="8">
        <v>284776</v>
      </c>
      <c r="C5" s="9">
        <v>289823</v>
      </c>
      <c r="D5" s="9">
        <v>318492</v>
      </c>
      <c r="E5" s="10">
        <v>352657</v>
      </c>
      <c r="F5" s="15">
        <v>1245748</v>
      </c>
      <c r="G5" s="9">
        <v>336315</v>
      </c>
      <c r="H5" s="9">
        <v>357216</v>
      </c>
      <c r="I5" s="9">
        <v>425501</v>
      </c>
      <c r="J5" s="10">
        <v>447809</v>
      </c>
      <c r="K5" s="15">
        <v>1566841</v>
      </c>
      <c r="L5" s="9">
        <v>414464</v>
      </c>
      <c r="M5" s="9">
        <v>408020</v>
      </c>
      <c r="N5" s="9">
        <v>450011</v>
      </c>
      <c r="O5" s="10">
        <v>465161</v>
      </c>
      <c r="P5" s="15">
        <v>1737656</v>
      </c>
      <c r="Q5" s="9">
        <v>403837</v>
      </c>
      <c r="R5" s="9">
        <v>423933</v>
      </c>
      <c r="S5" s="8">
        <v>466375</v>
      </c>
      <c r="T5" s="20">
        <v>474290</v>
      </c>
      <c r="U5" s="15">
        <f t="shared" ref="U5:U12" si="0">+Q5+R5+S5+T5</f>
        <v>1768435</v>
      </c>
      <c r="V5" s="8">
        <v>420374</v>
      </c>
      <c r="W5" s="8">
        <v>443099</v>
      </c>
      <c r="X5" s="15">
        <f t="shared" ref="X5:X13" si="1">+V5+W5</f>
        <v>863473</v>
      </c>
    </row>
    <row r="6" spans="1:27" x14ac:dyDescent="0.25">
      <c r="A6" s="16" t="s">
        <v>26</v>
      </c>
      <c r="B6" s="8">
        <v>235548</v>
      </c>
      <c r="C6" s="9">
        <v>242515</v>
      </c>
      <c r="D6" s="9">
        <v>286123</v>
      </c>
      <c r="E6" s="10">
        <v>304204</v>
      </c>
      <c r="F6" s="15">
        <v>1068390</v>
      </c>
      <c r="G6" s="9">
        <v>276511</v>
      </c>
      <c r="H6" s="9">
        <v>281364</v>
      </c>
      <c r="I6" s="9">
        <v>343207</v>
      </c>
      <c r="J6" s="10">
        <v>367071</v>
      </c>
      <c r="K6" s="15">
        <v>1268153</v>
      </c>
      <c r="L6" s="9">
        <v>311157</v>
      </c>
      <c r="M6" s="9">
        <v>335947</v>
      </c>
      <c r="N6" s="9">
        <v>389456</v>
      </c>
      <c r="O6" s="10">
        <v>384160</v>
      </c>
      <c r="P6" s="15">
        <v>1420720</v>
      </c>
      <c r="Q6" s="9">
        <v>327582</v>
      </c>
      <c r="R6" s="9">
        <v>343405</v>
      </c>
      <c r="S6" s="8">
        <v>391833</v>
      </c>
      <c r="T6" s="20">
        <v>400914</v>
      </c>
      <c r="U6" s="15">
        <f t="shared" si="0"/>
        <v>1463734</v>
      </c>
      <c r="V6" s="8">
        <v>340232</v>
      </c>
      <c r="W6" s="8">
        <v>368855</v>
      </c>
      <c r="X6" s="15">
        <f t="shared" si="1"/>
        <v>709087</v>
      </c>
    </row>
    <row r="7" spans="1:27" x14ac:dyDescent="0.25">
      <c r="A7" s="16" t="s">
        <v>27</v>
      </c>
      <c r="B7" s="8">
        <v>183696</v>
      </c>
      <c r="C7" s="9">
        <v>189085</v>
      </c>
      <c r="D7" s="9">
        <v>189217</v>
      </c>
      <c r="E7" s="10">
        <v>210320</v>
      </c>
      <c r="F7" s="15">
        <v>772318</v>
      </c>
      <c r="G7" s="9">
        <v>208206</v>
      </c>
      <c r="H7" s="9">
        <v>216460</v>
      </c>
      <c r="I7" s="9">
        <v>225656</v>
      </c>
      <c r="J7" s="10">
        <v>240781</v>
      </c>
      <c r="K7" s="15">
        <v>891103</v>
      </c>
      <c r="L7" s="9">
        <v>247791</v>
      </c>
      <c r="M7" s="9">
        <v>227333</v>
      </c>
      <c r="N7" s="9">
        <v>229598</v>
      </c>
      <c r="O7" s="10">
        <v>251723</v>
      </c>
      <c r="P7" s="15">
        <v>956445</v>
      </c>
      <c r="Q7" s="9">
        <v>251620</v>
      </c>
      <c r="R7" s="9">
        <v>254356</v>
      </c>
      <c r="S7" s="8">
        <v>253956</v>
      </c>
      <c r="T7" s="20">
        <v>242018</v>
      </c>
      <c r="U7" s="15">
        <f t="shared" si="0"/>
        <v>1001950</v>
      </c>
      <c r="V7" s="8">
        <v>228386</v>
      </c>
      <c r="W7" s="8">
        <v>252491</v>
      </c>
      <c r="X7" s="15">
        <f t="shared" si="1"/>
        <v>480877</v>
      </c>
    </row>
    <row r="8" spans="1:27" x14ac:dyDescent="0.25">
      <c r="A8" s="16" t="s">
        <v>30</v>
      </c>
      <c r="B8" s="8">
        <v>162709</v>
      </c>
      <c r="C8" s="9">
        <v>192774</v>
      </c>
      <c r="D8" s="9">
        <v>196842</v>
      </c>
      <c r="E8" s="10">
        <v>185402</v>
      </c>
      <c r="F8" s="15">
        <v>737727</v>
      </c>
      <c r="G8" s="9">
        <v>207983</v>
      </c>
      <c r="H8" s="9">
        <v>226606</v>
      </c>
      <c r="I8" s="9">
        <v>236982</v>
      </c>
      <c r="J8" s="10">
        <v>224832</v>
      </c>
      <c r="K8" s="15">
        <v>896403</v>
      </c>
      <c r="L8" s="9">
        <v>244967</v>
      </c>
      <c r="M8" s="9">
        <v>250697</v>
      </c>
      <c r="N8" s="9">
        <v>243518</v>
      </c>
      <c r="O8" s="10">
        <v>241718</v>
      </c>
      <c r="P8" s="15">
        <v>980900</v>
      </c>
      <c r="Q8" s="9">
        <v>233205</v>
      </c>
      <c r="R8" s="9">
        <v>259095</v>
      </c>
      <c r="S8" s="8">
        <v>244625</v>
      </c>
      <c r="T8" s="20">
        <v>241321</v>
      </c>
      <c r="U8" s="15">
        <f t="shared" si="0"/>
        <v>978246</v>
      </c>
      <c r="V8" s="8">
        <v>248783</v>
      </c>
      <c r="W8" s="8">
        <v>263046</v>
      </c>
      <c r="X8" s="15">
        <f t="shared" si="1"/>
        <v>511829</v>
      </c>
    </row>
    <row r="9" spans="1:27" x14ac:dyDescent="0.25">
      <c r="A9" s="16" t="s">
        <v>28</v>
      </c>
      <c r="B9" s="8">
        <v>99588</v>
      </c>
      <c r="C9" s="9">
        <v>107118</v>
      </c>
      <c r="D9" s="9">
        <v>111595</v>
      </c>
      <c r="E9" s="10">
        <v>103768</v>
      </c>
      <c r="F9" s="15">
        <v>422069</v>
      </c>
      <c r="G9" s="9">
        <v>106996</v>
      </c>
      <c r="H9" s="9">
        <v>105018</v>
      </c>
      <c r="I9" s="9">
        <v>114150</v>
      </c>
      <c r="J9" s="10">
        <v>117573</v>
      </c>
      <c r="K9" s="15">
        <v>443737</v>
      </c>
      <c r="L9" s="9">
        <v>118998</v>
      </c>
      <c r="M9" s="9">
        <v>104385</v>
      </c>
      <c r="N9" s="9">
        <v>111270</v>
      </c>
      <c r="O9" s="10">
        <v>101743</v>
      </c>
      <c r="P9" s="15">
        <v>436396</v>
      </c>
      <c r="Q9" s="9">
        <v>100595</v>
      </c>
      <c r="R9" s="9">
        <v>106745</v>
      </c>
      <c r="S9" s="8">
        <v>109255</v>
      </c>
      <c r="T9" s="20">
        <v>106865</v>
      </c>
      <c r="U9" s="15">
        <f t="shared" si="0"/>
        <v>423460</v>
      </c>
      <c r="V9" s="8">
        <v>111391</v>
      </c>
      <c r="W9" s="8">
        <v>103398</v>
      </c>
      <c r="X9" s="15">
        <f t="shared" si="1"/>
        <v>214789</v>
      </c>
    </row>
    <row r="10" spans="1:27" x14ac:dyDescent="0.25">
      <c r="A10" s="16" t="s">
        <v>4</v>
      </c>
      <c r="B10" s="8">
        <v>54756</v>
      </c>
      <c r="C10" s="9">
        <v>59593</v>
      </c>
      <c r="D10" s="9">
        <v>61716</v>
      </c>
      <c r="E10" s="10">
        <v>61281</v>
      </c>
      <c r="F10" s="15">
        <v>237346</v>
      </c>
      <c r="G10" s="9">
        <v>61206</v>
      </c>
      <c r="H10" s="9">
        <v>63493</v>
      </c>
      <c r="I10" s="9">
        <v>66235</v>
      </c>
      <c r="J10" s="10">
        <v>66994</v>
      </c>
      <c r="K10" s="15">
        <v>257928</v>
      </c>
      <c r="L10" s="9">
        <v>65572</v>
      </c>
      <c r="M10" s="9">
        <v>73360</v>
      </c>
      <c r="N10" s="9">
        <v>74524</v>
      </c>
      <c r="O10" s="10">
        <v>73275</v>
      </c>
      <c r="P10" s="15">
        <v>286731</v>
      </c>
      <c r="Q10" s="9">
        <v>70407</v>
      </c>
      <c r="R10" s="9">
        <v>73021</v>
      </c>
      <c r="S10" s="8">
        <v>77197</v>
      </c>
      <c r="T10" s="20">
        <v>72971</v>
      </c>
      <c r="U10" s="15">
        <f t="shared" si="0"/>
        <v>293596</v>
      </c>
      <c r="V10" s="8">
        <v>70468</v>
      </c>
      <c r="W10" s="8">
        <v>76400</v>
      </c>
      <c r="X10" s="15">
        <f t="shared" si="1"/>
        <v>146868</v>
      </c>
    </row>
    <row r="11" spans="1:27" x14ac:dyDescent="0.25">
      <c r="A11" s="16" t="s">
        <v>29</v>
      </c>
      <c r="B11" s="8">
        <v>28937</v>
      </c>
      <c r="C11" s="9">
        <v>27012</v>
      </c>
      <c r="D11" s="9">
        <v>27672</v>
      </c>
      <c r="E11" s="10">
        <v>31845</v>
      </c>
      <c r="F11" s="15">
        <v>115466</v>
      </c>
      <c r="G11" s="9">
        <v>73139</v>
      </c>
      <c r="H11" s="9">
        <v>147207</v>
      </c>
      <c r="I11" s="9">
        <v>154511</v>
      </c>
      <c r="J11" s="10">
        <v>167439</v>
      </c>
      <c r="K11" s="15">
        <v>542296</v>
      </c>
      <c r="L11" s="9">
        <v>162072</v>
      </c>
      <c r="M11" s="9">
        <v>162239</v>
      </c>
      <c r="N11" s="9">
        <v>161721</v>
      </c>
      <c r="O11" s="10">
        <v>171002</v>
      </c>
      <c r="P11" s="15">
        <v>657034</v>
      </c>
      <c r="Q11" s="9">
        <v>164191</v>
      </c>
      <c r="R11" s="9">
        <v>168351</v>
      </c>
      <c r="S11" s="8">
        <v>177319</v>
      </c>
      <c r="T11" s="20">
        <v>187094</v>
      </c>
      <c r="U11" s="15">
        <f t="shared" si="0"/>
        <v>696955</v>
      </c>
      <c r="V11" s="8">
        <v>174884</v>
      </c>
      <c r="W11" s="8">
        <v>179272</v>
      </c>
      <c r="X11" s="15">
        <f t="shared" si="1"/>
        <v>354156</v>
      </c>
    </row>
    <row r="12" spans="1:27" x14ac:dyDescent="0.25">
      <c r="A12" s="21" t="s">
        <v>5</v>
      </c>
      <c r="B12" s="8">
        <v>29635</v>
      </c>
      <c r="C12" s="9">
        <v>34405</v>
      </c>
      <c r="D12" s="9">
        <v>35663</v>
      </c>
      <c r="E12" s="10">
        <v>38453</v>
      </c>
      <c r="F12" s="15">
        <v>138156</v>
      </c>
      <c r="G12" s="9">
        <v>36569</v>
      </c>
      <c r="H12" s="9">
        <v>41011</v>
      </c>
      <c r="I12" s="9">
        <v>46364</v>
      </c>
      <c r="J12" s="10">
        <v>46488</v>
      </c>
      <c r="K12" s="15">
        <v>170432</v>
      </c>
      <c r="L12" s="9">
        <v>47748</v>
      </c>
      <c r="M12" s="9">
        <v>53905</v>
      </c>
      <c r="N12" s="9">
        <v>52657</v>
      </c>
      <c r="O12" s="10">
        <v>54482</v>
      </c>
      <c r="P12" s="15">
        <v>208792</v>
      </c>
      <c r="Q12" s="9">
        <v>52337</v>
      </c>
      <c r="R12" s="9">
        <v>57008</v>
      </c>
      <c r="S12" s="8">
        <v>65862</v>
      </c>
      <c r="T12" s="20">
        <v>69839</v>
      </c>
      <c r="U12" s="15">
        <f t="shared" si="0"/>
        <v>245046</v>
      </c>
      <c r="V12" s="8">
        <v>67440</v>
      </c>
      <c r="W12" s="8">
        <v>84375</v>
      </c>
      <c r="X12" s="15">
        <f t="shared" si="1"/>
        <v>151815</v>
      </c>
    </row>
    <row r="13" spans="1:27" x14ac:dyDescent="0.25">
      <c r="A13" s="6" t="s">
        <v>3</v>
      </c>
      <c r="B13" s="22">
        <f>SUM(B4:B12)</f>
        <v>1523205</v>
      </c>
      <c r="C13" s="22">
        <f>SUM(C4:C12)</f>
        <v>1530137</v>
      </c>
      <c r="D13" s="22">
        <f>SUM(D4:D12)</f>
        <v>1639761</v>
      </c>
      <c r="E13" s="22">
        <v>1788710</v>
      </c>
      <c r="F13" s="22">
        <f t="shared" ref="F13:Q13" si="2">SUM(F4:F12)</f>
        <v>6481813</v>
      </c>
      <c r="G13" s="22">
        <f t="shared" si="2"/>
        <v>1726220</v>
      </c>
      <c r="H13" s="22">
        <f t="shared" si="2"/>
        <v>1857181</v>
      </c>
      <c r="I13" s="22">
        <f t="shared" si="2"/>
        <v>2099200</v>
      </c>
      <c r="J13" s="22">
        <f t="shared" si="2"/>
        <v>2262816</v>
      </c>
      <c r="K13" s="22">
        <f t="shared" si="2"/>
        <v>7945417</v>
      </c>
      <c r="L13" s="22">
        <f t="shared" si="2"/>
        <v>2104216</v>
      </c>
      <c r="M13" s="22">
        <f t="shared" si="2"/>
        <v>2101067</v>
      </c>
      <c r="N13" s="22">
        <f t="shared" si="2"/>
        <v>2214012</v>
      </c>
      <c r="O13" s="22">
        <f t="shared" si="2"/>
        <v>2257345</v>
      </c>
      <c r="P13" s="22">
        <f t="shared" si="2"/>
        <v>8676640</v>
      </c>
      <c r="Q13" s="22">
        <f t="shared" si="2"/>
        <v>2041823</v>
      </c>
      <c r="R13" s="22">
        <f t="shared" ref="R13:S13" si="3">SUM(R4:R12)</f>
        <v>2117243</v>
      </c>
      <c r="S13" s="22">
        <f t="shared" si="3"/>
        <v>2232343</v>
      </c>
      <c r="T13" s="22">
        <f t="shared" ref="T13" si="4">SUM(T4:T12)</f>
        <v>2304195</v>
      </c>
      <c r="U13" s="22">
        <f>SUM(U4:U12)</f>
        <v>8695604</v>
      </c>
      <c r="V13" s="22">
        <f t="shared" ref="V13:W13" si="5">SUM(V4:V12)</f>
        <v>2104345</v>
      </c>
      <c r="W13" s="22">
        <f t="shared" si="5"/>
        <v>2222169</v>
      </c>
      <c r="X13" s="22">
        <f t="shared" si="1"/>
        <v>4326514</v>
      </c>
    </row>
    <row r="14" spans="1:27" x14ac:dyDescent="0.25">
      <c r="A14" s="7"/>
      <c r="B14" s="12"/>
      <c r="C14" s="7"/>
      <c r="D14" s="7"/>
      <c r="E14" s="7"/>
      <c r="F14" s="7"/>
      <c r="G14" s="10"/>
      <c r="H14" s="10"/>
      <c r="I14" s="10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7" x14ac:dyDescent="0.25">
      <c r="A15" s="1" t="s">
        <v>21</v>
      </c>
      <c r="B15" s="3"/>
      <c r="C15" s="1"/>
      <c r="D15" s="1"/>
      <c r="E15" s="13"/>
      <c r="F15" s="1"/>
      <c r="G15" s="1"/>
      <c r="H15" s="1"/>
      <c r="I15" s="1"/>
      <c r="J15" s="13"/>
      <c r="K15" s="1"/>
      <c r="L15" s="1"/>
      <c r="M15" s="1"/>
      <c r="N15" s="1"/>
      <c r="O15" s="13"/>
      <c r="P15" s="1"/>
      <c r="Q15" s="1"/>
      <c r="R15" s="1"/>
      <c r="S15" s="1"/>
      <c r="T15" s="1"/>
      <c r="U15" s="1"/>
      <c r="V15" s="1"/>
      <c r="W15" s="1"/>
      <c r="X15" s="1"/>
    </row>
    <row r="16" spans="1:27" x14ac:dyDescent="0.25">
      <c r="A16" s="7"/>
      <c r="B16" s="12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7" s="4" customFormat="1" x14ac:dyDescent="0.25">
      <c r="A17" s="6" t="s">
        <v>20</v>
      </c>
      <c r="B17" s="6" t="s">
        <v>6</v>
      </c>
      <c r="C17" s="6" t="s">
        <v>7</v>
      </c>
      <c r="D17" s="6" t="s">
        <v>8</v>
      </c>
      <c r="E17" s="6" t="s">
        <v>9</v>
      </c>
      <c r="F17" s="6" t="s">
        <v>0</v>
      </c>
      <c r="G17" s="6" t="s">
        <v>10</v>
      </c>
      <c r="H17" s="6" t="s">
        <v>11</v>
      </c>
      <c r="I17" s="6" t="s">
        <v>12</v>
      </c>
      <c r="J17" s="6" t="s">
        <v>13</v>
      </c>
      <c r="K17" s="6" t="s">
        <v>1</v>
      </c>
      <c r="L17" s="6" t="s">
        <v>14</v>
      </c>
      <c r="M17" s="6" t="s">
        <v>15</v>
      </c>
      <c r="N17" s="6" t="s">
        <v>16</v>
      </c>
      <c r="O17" s="6" t="s">
        <v>17</v>
      </c>
      <c r="P17" s="6" t="s">
        <v>2</v>
      </c>
      <c r="Q17" s="6" t="s">
        <v>18</v>
      </c>
      <c r="R17" s="6" t="s">
        <v>22</v>
      </c>
      <c r="S17" s="6" t="s">
        <v>23</v>
      </c>
      <c r="T17" s="6" t="s">
        <v>32</v>
      </c>
      <c r="U17" s="6" t="s">
        <v>31</v>
      </c>
      <c r="V17" s="6" t="s">
        <v>33</v>
      </c>
      <c r="W17" s="6" t="s">
        <v>35</v>
      </c>
      <c r="X17" s="6" t="s">
        <v>34</v>
      </c>
      <c r="Y17" s="19"/>
      <c r="Z17" s="19"/>
      <c r="AA17" s="19"/>
    </row>
    <row r="18" spans="1:27" x14ac:dyDescent="0.25">
      <c r="A18" s="16" t="s">
        <v>24</v>
      </c>
      <c r="B18" s="8">
        <v>62894</v>
      </c>
      <c r="C18" s="9">
        <v>48490</v>
      </c>
      <c r="D18" s="9">
        <v>48302</v>
      </c>
      <c r="E18" s="10">
        <v>51456</v>
      </c>
      <c r="F18" s="15">
        <v>211142</v>
      </c>
      <c r="G18" s="9">
        <v>55877</v>
      </c>
      <c r="H18" s="9">
        <v>54005</v>
      </c>
      <c r="I18" s="9">
        <v>57103</v>
      </c>
      <c r="J18" s="10">
        <v>65236</v>
      </c>
      <c r="K18" s="15">
        <v>232221</v>
      </c>
      <c r="L18" s="9">
        <v>73385</v>
      </c>
      <c r="M18" s="9">
        <v>74834</v>
      </c>
      <c r="N18" s="9">
        <v>46096</v>
      </c>
      <c r="O18" s="10">
        <v>49159</v>
      </c>
      <c r="P18" s="15">
        <v>243474</v>
      </c>
      <c r="Q18" s="9">
        <v>55474</v>
      </c>
      <c r="R18" s="9">
        <v>51844</v>
      </c>
      <c r="S18" s="8">
        <v>50521</v>
      </c>
      <c r="T18" s="20">
        <v>51644</v>
      </c>
      <c r="U18" s="15">
        <f>+Q18+R18+S18+T18</f>
        <v>209483</v>
      </c>
      <c r="V18" s="8">
        <v>54256</v>
      </c>
      <c r="W18" s="8">
        <v>51603</v>
      </c>
      <c r="X18" s="15">
        <f>+V18+W18</f>
        <v>105859</v>
      </c>
    </row>
    <row r="19" spans="1:27" ht="16.5" customHeight="1" x14ac:dyDescent="0.25">
      <c r="A19" s="16" t="s">
        <v>25</v>
      </c>
      <c r="B19" s="8">
        <v>42876</v>
      </c>
      <c r="C19" s="9">
        <v>36050</v>
      </c>
      <c r="D19" s="9">
        <v>44888</v>
      </c>
      <c r="E19" s="10">
        <v>45225</v>
      </c>
      <c r="F19" s="15">
        <v>169039</v>
      </c>
      <c r="G19" s="9">
        <v>48592</v>
      </c>
      <c r="H19" s="9">
        <v>38563</v>
      </c>
      <c r="I19" s="9">
        <v>56247</v>
      </c>
      <c r="J19" s="10">
        <v>42606</v>
      </c>
      <c r="K19" s="15">
        <v>186008</v>
      </c>
      <c r="L19" s="9">
        <v>53711</v>
      </c>
      <c r="M19" s="9">
        <v>46394</v>
      </c>
      <c r="N19" s="9">
        <v>59806</v>
      </c>
      <c r="O19" s="10">
        <v>50808</v>
      </c>
      <c r="P19" s="15">
        <v>210719</v>
      </c>
      <c r="Q19" s="9">
        <v>50978</v>
      </c>
      <c r="R19" s="9">
        <v>50670</v>
      </c>
      <c r="S19" s="8">
        <v>62419</v>
      </c>
      <c r="T19" s="20">
        <v>56306</v>
      </c>
      <c r="U19" s="15">
        <f t="shared" ref="U19:U26" si="6">+Q19+R19+S19+T19</f>
        <v>220373</v>
      </c>
      <c r="V19" s="8">
        <v>58524</v>
      </c>
      <c r="W19" s="8">
        <v>59549</v>
      </c>
      <c r="X19" s="15">
        <f t="shared" ref="X19:X27" si="7">+V19+W19</f>
        <v>118073</v>
      </c>
    </row>
    <row r="20" spans="1:27" ht="16.5" customHeight="1" x14ac:dyDescent="0.25">
      <c r="A20" s="16" t="s">
        <v>26</v>
      </c>
      <c r="B20" s="8">
        <v>33357</v>
      </c>
      <c r="C20" s="9">
        <v>21982</v>
      </c>
      <c r="D20" s="9">
        <v>36444</v>
      </c>
      <c r="E20" s="10">
        <v>28020</v>
      </c>
      <c r="F20" s="15">
        <v>119803</v>
      </c>
      <c r="G20" s="9">
        <v>30572</v>
      </c>
      <c r="H20" s="9">
        <v>24307</v>
      </c>
      <c r="I20" s="9">
        <v>30773</v>
      </c>
      <c r="J20" s="10">
        <v>38563</v>
      </c>
      <c r="K20" s="15">
        <v>124215</v>
      </c>
      <c r="L20" s="9">
        <v>29397</v>
      </c>
      <c r="M20" s="9">
        <v>26766</v>
      </c>
      <c r="N20" s="9">
        <v>53494</v>
      </c>
      <c r="O20" s="10">
        <v>36968</v>
      </c>
      <c r="P20" s="15">
        <v>146625</v>
      </c>
      <c r="Q20" s="9">
        <v>50164</v>
      </c>
      <c r="R20" s="9">
        <v>44416</v>
      </c>
      <c r="S20" s="8">
        <v>58563</v>
      </c>
      <c r="T20" s="20">
        <v>53335</v>
      </c>
      <c r="U20" s="15">
        <f t="shared" si="6"/>
        <v>206478</v>
      </c>
      <c r="V20" s="8">
        <v>60481</v>
      </c>
      <c r="W20" s="8">
        <v>56941</v>
      </c>
      <c r="X20" s="15">
        <f t="shared" si="7"/>
        <v>117422</v>
      </c>
    </row>
    <row r="21" spans="1:27" ht="16.5" customHeight="1" x14ac:dyDescent="0.25">
      <c r="A21" s="16" t="s">
        <v>27</v>
      </c>
      <c r="B21" s="8">
        <v>51771</v>
      </c>
      <c r="C21" s="9">
        <v>32595</v>
      </c>
      <c r="D21" s="9">
        <v>25370</v>
      </c>
      <c r="E21" s="10">
        <v>36919</v>
      </c>
      <c r="F21" s="15">
        <v>146655</v>
      </c>
      <c r="G21" s="9">
        <v>45007</v>
      </c>
      <c r="H21" s="9">
        <v>33544</v>
      </c>
      <c r="I21" s="9">
        <v>47137</v>
      </c>
      <c r="J21" s="10">
        <v>29757</v>
      </c>
      <c r="K21" s="15">
        <v>155445</v>
      </c>
      <c r="L21" s="9">
        <v>50562</v>
      </c>
      <c r="M21" s="9">
        <v>38703</v>
      </c>
      <c r="N21" s="9">
        <v>37826</v>
      </c>
      <c r="O21" s="10">
        <v>27947</v>
      </c>
      <c r="P21" s="15">
        <v>155038</v>
      </c>
      <c r="Q21" s="9">
        <v>36243</v>
      </c>
      <c r="R21" s="9">
        <v>34791</v>
      </c>
      <c r="S21" s="8">
        <v>30598</v>
      </c>
      <c r="T21" s="20">
        <v>19136</v>
      </c>
      <c r="U21" s="15">
        <f t="shared" si="6"/>
        <v>120768</v>
      </c>
      <c r="V21" s="8">
        <v>23537</v>
      </c>
      <c r="W21" s="8">
        <v>29426</v>
      </c>
      <c r="X21" s="15">
        <f t="shared" si="7"/>
        <v>52963</v>
      </c>
    </row>
    <row r="22" spans="1:27" ht="15.75" customHeight="1" x14ac:dyDescent="0.25">
      <c r="A22" s="16" t="s">
        <v>30</v>
      </c>
      <c r="B22" s="8">
        <v>14676</v>
      </c>
      <c r="C22" s="9">
        <v>28935</v>
      </c>
      <c r="D22" s="9">
        <v>20071</v>
      </c>
      <c r="E22" s="10">
        <v>18419</v>
      </c>
      <c r="F22" s="15">
        <v>82101</v>
      </c>
      <c r="G22" s="9">
        <v>22674</v>
      </c>
      <c r="H22" s="9">
        <v>24407</v>
      </c>
      <c r="I22" s="9">
        <v>26533</v>
      </c>
      <c r="J22" s="10">
        <v>20436</v>
      </c>
      <c r="K22" s="15">
        <v>94050</v>
      </c>
      <c r="L22" s="9">
        <v>26290</v>
      </c>
      <c r="M22" s="9">
        <v>26537</v>
      </c>
      <c r="N22" s="9">
        <v>21890</v>
      </c>
      <c r="O22" s="10">
        <v>21455</v>
      </c>
      <c r="P22" s="15">
        <v>96172</v>
      </c>
      <c r="Q22" s="9">
        <v>31270</v>
      </c>
      <c r="R22" s="9">
        <v>36595</v>
      </c>
      <c r="S22" s="8">
        <v>31976</v>
      </c>
      <c r="T22" s="20">
        <v>27014</v>
      </c>
      <c r="U22" s="15">
        <f t="shared" si="6"/>
        <v>126855</v>
      </c>
      <c r="V22" s="8">
        <v>33816</v>
      </c>
      <c r="W22" s="8">
        <v>33707</v>
      </c>
      <c r="X22" s="15">
        <f t="shared" si="7"/>
        <v>67523</v>
      </c>
    </row>
    <row r="23" spans="1:27" x14ac:dyDescent="0.25">
      <c r="A23" s="16" t="s">
        <v>28</v>
      </c>
      <c r="B23" s="8">
        <v>16033</v>
      </c>
      <c r="C23" s="9">
        <v>18663</v>
      </c>
      <c r="D23" s="9">
        <v>18592</v>
      </c>
      <c r="E23" s="10">
        <v>4093</v>
      </c>
      <c r="F23" s="15">
        <v>57381</v>
      </c>
      <c r="G23" s="9">
        <v>14751</v>
      </c>
      <c r="H23" s="9">
        <v>11143</v>
      </c>
      <c r="I23" s="9">
        <v>18473</v>
      </c>
      <c r="J23" s="10">
        <v>16775</v>
      </c>
      <c r="K23" s="15">
        <v>61142</v>
      </c>
      <c r="L23" s="9">
        <v>18648</v>
      </c>
      <c r="M23" s="9">
        <v>8152</v>
      </c>
      <c r="N23" s="9">
        <v>15439</v>
      </c>
      <c r="O23" s="10">
        <v>11164</v>
      </c>
      <c r="P23" s="15">
        <v>53403</v>
      </c>
      <c r="Q23" s="9">
        <v>9074</v>
      </c>
      <c r="R23" s="9">
        <v>11022</v>
      </c>
      <c r="S23" s="8">
        <v>11526</v>
      </c>
      <c r="T23" s="20">
        <v>10715</v>
      </c>
      <c r="U23" s="15">
        <f t="shared" si="6"/>
        <v>42337</v>
      </c>
      <c r="V23" s="8">
        <v>12908</v>
      </c>
      <c r="W23" s="8">
        <v>9103</v>
      </c>
      <c r="X23" s="15">
        <f t="shared" si="7"/>
        <v>22011</v>
      </c>
    </row>
    <row r="24" spans="1:27" x14ac:dyDescent="0.25">
      <c r="A24" s="16" t="s">
        <v>4</v>
      </c>
      <c r="B24" s="8">
        <v>6393</v>
      </c>
      <c r="C24" s="9">
        <v>4013</v>
      </c>
      <c r="D24" s="9">
        <v>6548</v>
      </c>
      <c r="E24" s="10">
        <v>5407</v>
      </c>
      <c r="F24" s="15">
        <v>22361</v>
      </c>
      <c r="G24" s="9">
        <v>7530</v>
      </c>
      <c r="H24" s="9">
        <v>7464</v>
      </c>
      <c r="I24" s="9">
        <v>5933</v>
      </c>
      <c r="J24" s="10">
        <v>4993</v>
      </c>
      <c r="K24" s="15">
        <v>25920</v>
      </c>
      <c r="L24" s="9">
        <v>4905</v>
      </c>
      <c r="M24" s="9">
        <v>8119</v>
      </c>
      <c r="N24" s="9">
        <v>7210</v>
      </c>
      <c r="O24" s="10">
        <v>5825</v>
      </c>
      <c r="P24" s="15">
        <v>26059</v>
      </c>
      <c r="Q24" s="9">
        <v>9325</v>
      </c>
      <c r="R24" s="9">
        <v>8301</v>
      </c>
      <c r="S24" s="8">
        <v>6107</v>
      </c>
      <c r="T24" s="20">
        <v>5328</v>
      </c>
      <c r="U24" s="15">
        <f t="shared" si="6"/>
        <v>29061</v>
      </c>
      <c r="V24" s="8">
        <v>8767</v>
      </c>
      <c r="W24" s="8">
        <v>8523</v>
      </c>
      <c r="X24" s="15">
        <f t="shared" si="7"/>
        <v>17290</v>
      </c>
    </row>
    <row r="25" spans="1:27" x14ac:dyDescent="0.25">
      <c r="A25" s="16" t="s">
        <v>29</v>
      </c>
      <c r="B25" s="8">
        <v>5426</v>
      </c>
      <c r="C25" s="9">
        <v>4216</v>
      </c>
      <c r="D25" s="9">
        <v>3812</v>
      </c>
      <c r="E25" s="10">
        <v>4421</v>
      </c>
      <c r="F25" s="15">
        <v>17875</v>
      </c>
      <c r="G25" s="9">
        <v>12730</v>
      </c>
      <c r="H25" s="9">
        <v>25870</v>
      </c>
      <c r="I25" s="9">
        <v>27837</v>
      </c>
      <c r="J25" s="10">
        <v>27053</v>
      </c>
      <c r="K25" s="15">
        <v>93490</v>
      </c>
      <c r="L25" s="9">
        <v>22879</v>
      </c>
      <c r="M25" s="9">
        <v>21925</v>
      </c>
      <c r="N25" s="9">
        <v>23195</v>
      </c>
      <c r="O25" s="10">
        <v>26197</v>
      </c>
      <c r="P25" s="15">
        <v>94196</v>
      </c>
      <c r="Q25" s="9">
        <v>21672</v>
      </c>
      <c r="R25" s="9">
        <v>21525</v>
      </c>
      <c r="S25" s="8">
        <v>21280</v>
      </c>
      <c r="T25" s="20">
        <v>21723</v>
      </c>
      <c r="U25" s="15">
        <f t="shared" si="6"/>
        <v>86200</v>
      </c>
      <c r="V25" s="8">
        <v>20889</v>
      </c>
      <c r="W25" s="8">
        <v>17371</v>
      </c>
      <c r="X25" s="15">
        <f t="shared" si="7"/>
        <v>38260</v>
      </c>
    </row>
    <row r="26" spans="1:27" ht="15.75" thickBot="1" x14ac:dyDescent="0.3">
      <c r="A26" s="17" t="s">
        <v>5</v>
      </c>
      <c r="B26" s="8">
        <v>3579</v>
      </c>
      <c r="C26" s="9">
        <v>5605</v>
      </c>
      <c r="D26" s="9">
        <v>4439</v>
      </c>
      <c r="E26" s="10">
        <v>-4279</v>
      </c>
      <c r="F26" s="15">
        <v>9344</v>
      </c>
      <c r="G26" s="9">
        <v>-2817</v>
      </c>
      <c r="H26" s="9">
        <v>4664</v>
      </c>
      <c r="I26" s="9">
        <v>752</v>
      </c>
      <c r="J26" s="10">
        <v>464</v>
      </c>
      <c r="K26" s="15">
        <v>3063</v>
      </c>
      <c r="L26" s="9">
        <v>1218</v>
      </c>
      <c r="M26" s="9">
        <v>1778</v>
      </c>
      <c r="N26" s="9">
        <v>1169</v>
      </c>
      <c r="O26" s="10">
        <v>-898</v>
      </c>
      <c r="P26" s="15">
        <v>3267</v>
      </c>
      <c r="Q26" s="9">
        <v>349</v>
      </c>
      <c r="R26" s="9">
        <v>3497</v>
      </c>
      <c r="S26" s="8">
        <v>18</v>
      </c>
      <c r="T26" s="20">
        <v>-1240</v>
      </c>
      <c r="U26" s="15">
        <f t="shared" si="6"/>
        <v>2624</v>
      </c>
      <c r="V26" s="8">
        <v>98</v>
      </c>
      <c r="W26" s="8">
        <v>517</v>
      </c>
      <c r="X26" s="15">
        <f t="shared" si="7"/>
        <v>615</v>
      </c>
    </row>
    <row r="27" spans="1:27" ht="15.75" thickTop="1" x14ac:dyDescent="0.25">
      <c r="A27" s="5" t="s">
        <v>3</v>
      </c>
      <c r="B27" s="11">
        <f>SUM(B18:B26)</f>
        <v>237005</v>
      </c>
      <c r="C27" s="11">
        <f>SUM(C18:C26)</f>
        <v>200549</v>
      </c>
      <c r="D27" s="11">
        <f>SUM(D18:D26)</f>
        <v>208466</v>
      </c>
      <c r="E27" s="11">
        <v>189681</v>
      </c>
      <c r="F27" s="11">
        <f>SUM(F18:F26)</f>
        <v>835701</v>
      </c>
      <c r="G27" s="11">
        <f>SUM(G18:G26)</f>
        <v>234916</v>
      </c>
      <c r="H27" s="11">
        <f>SUM(H18:H26)</f>
        <v>223967</v>
      </c>
      <c r="I27" s="11">
        <f>SUM(I18:I26)</f>
        <v>270788</v>
      </c>
      <c r="J27" s="11">
        <v>245883</v>
      </c>
      <c r="K27" s="11">
        <f t="shared" ref="K27:Q27" si="8">SUM(K18:K26)</f>
        <v>975554</v>
      </c>
      <c r="L27" s="11">
        <f t="shared" si="8"/>
        <v>280995</v>
      </c>
      <c r="M27" s="11">
        <f t="shared" si="8"/>
        <v>253208</v>
      </c>
      <c r="N27" s="11">
        <f t="shared" si="8"/>
        <v>266125</v>
      </c>
      <c r="O27" s="11">
        <f t="shared" si="8"/>
        <v>228625</v>
      </c>
      <c r="P27" s="11">
        <f t="shared" si="8"/>
        <v>1028953</v>
      </c>
      <c r="Q27" s="11">
        <f t="shared" si="8"/>
        <v>264549</v>
      </c>
      <c r="R27" s="11">
        <f t="shared" ref="R27:S27" si="9">SUM(R18:R26)</f>
        <v>262661</v>
      </c>
      <c r="S27" s="11">
        <f t="shared" si="9"/>
        <v>273008</v>
      </c>
      <c r="T27" s="11">
        <f t="shared" ref="T27:V27" si="10">SUM(T18:T26)</f>
        <v>243961</v>
      </c>
      <c r="U27" s="11">
        <f t="shared" si="10"/>
        <v>1044179</v>
      </c>
      <c r="V27" s="11">
        <f t="shared" si="10"/>
        <v>273276</v>
      </c>
      <c r="W27" s="11">
        <f t="shared" ref="W27" si="11">SUM(W18:W26)</f>
        <v>266740</v>
      </c>
      <c r="X27" s="11">
        <f t="shared" si="7"/>
        <v>540016</v>
      </c>
    </row>
    <row r="28" spans="1:27" x14ac:dyDescent="0.25">
      <c r="Q28" s="2"/>
      <c r="R28" s="2"/>
    </row>
  </sheetData>
  <mergeCells count="1">
    <mergeCell ref="A1:Q2"/>
  </mergeCells>
  <pageMargins left="0.7" right="0.7" top="0.75" bottom="0.75" header="0.3" footer="0.3"/>
  <pageSetup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ESP-ENG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Marjorie Zuluaga Ossa</dc:creator>
  <cp:lastModifiedBy>Catherine Chacon Navarro</cp:lastModifiedBy>
  <dcterms:created xsi:type="dcterms:W3CDTF">2017-06-29T13:53:09Z</dcterms:created>
  <dcterms:modified xsi:type="dcterms:W3CDTF">2018-07-27T17:50:30Z</dcterms:modified>
</cp:coreProperties>
</file>