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8\201806 Junio 2018\1. Presentación de resultados 2T2018\Página Web\"/>
    </mc:Choice>
  </mc:AlternateContent>
  <bookViews>
    <workbookView xWindow="0" yWindow="0" windowWidth="20490" windowHeight="7050" tabRatio="611"/>
  </bookViews>
  <sheets>
    <sheet name="Deuda" sheetId="1" r:id="rId1"/>
    <sheet name="Perfil de Deuda" sheetId="4" r:id="rId2"/>
  </sheets>
  <externalReferences>
    <externalReference r:id="rId3"/>
    <externalReference r:id="rId4"/>
  </externalReferences>
  <definedNames>
    <definedName name="_ac93" localSheetId="0">#REF!</definedName>
    <definedName name="_ac93">#REF!</definedName>
    <definedName name="_ac94" localSheetId="0">#REF!</definedName>
    <definedName name="_ac94">#REF!</definedName>
    <definedName name="_xlnm._FilterDatabase" localSheetId="0" hidden="1">Deuda!#REF!</definedName>
    <definedName name="_pat93" localSheetId="0">#REF!</definedName>
    <definedName name="_pat9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0">#REF!</definedName>
    <definedName name="bz">#REF!</definedName>
    <definedName name="Covenants" localSheetId="0">#REF!</definedName>
    <definedName name="Covenants">#REF!</definedName>
    <definedName name="fds">#REF!</definedName>
    <definedName name="FECHA" localSheetId="0">#REF!</definedName>
    <definedName name="FECHA">#REF!</definedName>
    <definedName name="Historicos" localSheetId="0">#REF!</definedName>
    <definedName name="Historicos">#REF!</definedName>
    <definedName name="ingresosoperacionales2003">[1]pg032004!$C$16</definedName>
    <definedName name="n" localSheetId="0">#REF!</definedName>
    <definedName name="n">#REF!</definedName>
    <definedName name="PEN" localSheetId="0">#REF!</definedName>
    <definedName name="PEN">#REF!</definedName>
    <definedName name="PresentationNormalA4" localSheetId="0">#REF!</definedName>
    <definedName name="PresentationNormalA4">#REF!</definedName>
    <definedName name="rate" localSheetId="0">#REF!</definedName>
    <definedName name="rate">#REF!</definedName>
    <definedName name="s">'[2]RESUMEN TOTAL'!$B$2</definedName>
    <definedName name="sd">#REF!</definedName>
    <definedName name="TestAdd">"Test RefersTo1"</definedName>
    <definedName name="totalactivo" localSheetId="0">#REF!</definedName>
    <definedName name="totalactivo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0">#REF!</definedName>
    <definedName name="TRM">#REF!</definedName>
    <definedName name="werrwewer">#REF!</definedName>
    <definedName name="X" localSheetId="0">#REF!</definedName>
    <definedName name="X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C3" i="4" l="1"/>
  <c r="D26" i="1" l="1"/>
  <c r="L3" i="4" l="1"/>
  <c r="E40" i="1" l="1"/>
</calcChain>
</file>

<file path=xl/sharedStrings.xml><?xml version="1.0" encoding="utf-8"?>
<sst xmlns="http://schemas.openxmlformats.org/spreadsheetml/2006/main" count="75" uniqueCount="61">
  <si>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</si>
  <si>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</si>
  <si>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</si>
  <si>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</si>
  <si>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</si>
  <si>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</si>
  <si>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</si>
  <si>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</si>
  <si>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</si>
  <si>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</si>
  <si>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</si>
  <si>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</si>
  <si>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</si>
  <si>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 xml:space="preserve">USD </t>
  </si>
  <si>
    <t>Largo plazo &gt;5 años.</t>
  </si>
  <si>
    <t>Bonos Fideicomiso GN</t>
  </si>
  <si>
    <t>Corto plazo &lt;1 año.</t>
  </si>
  <si>
    <t>Finagros</t>
  </si>
  <si>
    <t>Vida media Deuda</t>
  </si>
  <si>
    <t>Bonos Perú</t>
  </si>
  <si>
    <t>Cartas de Crédito</t>
  </si>
  <si>
    <t>Leasing</t>
  </si>
  <si>
    <t>Deuda Total</t>
  </si>
  <si>
    <t>Deuda Neta</t>
  </si>
  <si>
    <t>Notas:</t>
  </si>
  <si>
    <t>2018</t>
  </si>
  <si>
    <t>2019</t>
  </si>
  <si>
    <t>2020</t>
  </si>
  <si>
    <t>2021</t>
  </si>
  <si>
    <t>2022</t>
  </si>
  <si>
    <t>2023</t>
  </si>
  <si>
    <t>Total</t>
  </si>
  <si>
    <t>Intereses por Pagar</t>
  </si>
  <si>
    <t>Mediano plazo (1-5 años)</t>
  </si>
  <si>
    <t>(1) Todos los calculos están realizados con la "Deuda sin intereses por pagar y otros".</t>
  </si>
  <si>
    <t>(4) Esta tasa tiene en cuenta el costo de la cobertura, si aplica.</t>
  </si>
  <si>
    <t>Se incluyen los intereses por pagar ya causados en el periodo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</si>
  <si>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</si>
  <si>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</si>
  <si>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</si>
  <si>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</si>
  <si>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</si>
  <si>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Bilateral otras monedas (5),(6)</t>
  </si>
  <si>
    <t>Intereses por pagar</t>
  </si>
  <si>
    <t>(7) Hace referencia al porcentaje de vencimientos de acuerdo a las amortizaciones de capital de los créditos.</t>
  </si>
  <si>
    <t>Tasa promedio (4)</t>
  </si>
  <si>
    <t>Deuda sin intereses por pagar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</si>
  <si>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</si>
  <si>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</si>
  <si>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</si>
  <si>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</si>
  <si>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</si>
  <si>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</si>
  <si>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</si>
  <si>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</si>
  <si>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</si>
  <si>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</si>
  <si>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Paticipación 
(Por amortización)</t>
  </si>
  <si>
    <t>Valor (MM)</t>
  </si>
  <si>
    <t>2026 (&lt;=)</t>
  </si>
  <si>
    <r>
      <t>Endeudamiento - Junio 2018</t>
    </r>
    <r>
      <rPr>
        <vertAlign val="subscript"/>
        <sz val="16"/>
        <color theme="0"/>
        <rFont val="Kristen ITC"/>
        <family val="4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</si>
</sst>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9"/>
      <name val="Calibri Light"/>
      <family val="2"/>
    </font>
    <font>
      <sz val="9"/>
      <color rgb="FF008080"/>
      <name val="Kristen ITC"/>
      <family val="4"/>
    </font>
    <font>
      <sz val="9"/>
      <color rgb="FF339933"/>
      <name val="Kristen ITC"/>
      <family val="4"/>
    </font>
    <font>
      <b/>
      <sz val="9"/>
      <name val="Kristen ITC"/>
      <family val="4"/>
    </font>
    <font>
      <sz val="8"/>
      <color rgb="FF339933"/>
      <name val="Kristen ITC"/>
      <family val="4"/>
    </font>
    <font>
      <sz val="9"/>
      <color theme="0"/>
      <name val="Kristen ITC"/>
      <family val="4"/>
    </font>
    <font>
      <sz val="9"/>
      <color theme="1"/>
      <name val="Calibri Light"/>
      <family val="2"/>
    </font>
    <font>
      <sz val="9"/>
      <color theme="1"/>
      <name val="Kristen ITC"/>
      <family val="4"/>
    </font>
    <font>
      <sz val="16"/>
      <color theme="0"/>
      <name val="Kristen ITC"/>
      <family val="4"/>
    </font>
    <font>
      <vertAlign val="subscript"/>
      <sz val="16"/>
      <color theme="0"/>
      <name val="Kristen ITC"/>
      <family val="4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95">
    <xf numFmtId="168" fontId="0" fillId="0" borderId="0" xfId="0"/>
    <xf numFmtId="168" fontId="89" fillId="0" borderId="0" xfId="0" applyFont="1" applyBorder="1"/>
    <xf numFmtId="0" fontId="89" fillId="0" borderId="0" xfId="0" applyNumberFormat="1" applyFont="1" applyBorder="1"/>
    <xf numFmtId="0" fontId="89" fillId="33" borderId="0" xfId="3" quotePrefix="1" applyNumberFormat="1" applyFont="1" applyFill="1" applyBorder="1" applyAlignment="1">
      <alignment vertical="center"/>
    </xf>
    <xf numFmtId="0" fontId="89" fillId="33" borderId="0" xfId="3" applyNumberFormat="1" applyFont="1" applyFill="1" applyBorder="1" applyAlignment="1">
      <alignment vertical="center"/>
    </xf>
    <xf numFmtId="0" fontId="89" fillId="33" borderId="0" xfId="4" applyNumberFormat="1" applyFont="1" applyFill="1" applyBorder="1"/>
    <xf numFmtId="0" fontId="89" fillId="33" borderId="0" xfId="3" quotePrefix="1" applyNumberFormat="1" applyFont="1" applyFill="1" applyBorder="1" applyAlignment="1">
      <alignment horizontal="right" vertical="center"/>
    </xf>
    <xf numFmtId="170" fontId="89" fillId="0" borderId="35" xfId="5" applyNumberFormat="1" applyFont="1" applyFill="1" applyBorder="1" applyAlignment="1">
      <alignment horizontal="left"/>
    </xf>
    <xf numFmtId="169" fontId="89" fillId="0" borderId="35" xfId="0" applyNumberFormat="1" applyFont="1" applyFill="1" applyBorder="1"/>
    <xf numFmtId="0" fontId="89" fillId="34" borderId="0" xfId="1" applyNumberFormat="1" applyFont="1" applyFill="1" applyBorder="1" applyAlignment="1">
      <alignment horizontal="center"/>
    </xf>
    <xf numFmtId="168" fontId="89" fillId="0" borderId="35" xfId="0" applyFont="1" applyFill="1" applyBorder="1"/>
    <xf numFmtId="169" fontId="89" fillId="0" borderId="35" xfId="4" applyNumberFormat="1" applyFont="1" applyFill="1" applyBorder="1"/>
    <xf numFmtId="0" fontId="89" fillId="34" borderId="0" xfId="3" applyNumberFormat="1" applyFont="1" applyFill="1" applyBorder="1" applyAlignment="1">
      <alignment horizontal="center"/>
    </xf>
    <xf numFmtId="169" fontId="89" fillId="0" borderId="35" xfId="4" applyNumberFormat="1" applyFont="1" applyFill="1" applyBorder="1" applyAlignment="1">
      <alignment horizontal="right"/>
    </xf>
    <xf numFmtId="0" fontId="89" fillId="33" borderId="0" xfId="5" applyNumberFormat="1" applyFont="1" applyFill="1" applyBorder="1" applyAlignment="1">
      <alignment horizontal="left"/>
    </xf>
    <xf numFmtId="0" fontId="89" fillId="0" borderId="0" xfId="4" applyNumberFormat="1" applyFont="1" applyFill="1" applyBorder="1"/>
    <xf numFmtId="0" fontId="89" fillId="34" borderId="0" xfId="4" applyNumberFormat="1" applyFont="1" applyFill="1" applyBorder="1"/>
    <xf numFmtId="0" fontId="89" fillId="33" borderId="0" xfId="3" applyNumberFormat="1" applyFont="1" applyFill="1" applyBorder="1" applyAlignment="1">
      <alignment horizontal="left"/>
    </xf>
    <xf numFmtId="4" fontId="89" fillId="0" borderId="0" xfId="0" applyNumberFormat="1" applyFont="1" applyBorder="1"/>
    <xf numFmtId="0" fontId="89" fillId="33" borderId="0" xfId="4" applyNumberFormat="1" applyFont="1" applyFill="1" applyBorder="1" applyAlignment="1">
      <alignment horizontal="right"/>
    </xf>
    <xf numFmtId="168" fontId="89" fillId="33" borderId="0" xfId="3" quotePrefix="1" applyFont="1" applyFill="1" applyBorder="1" applyAlignment="1">
      <alignment vertical="center"/>
    </xf>
    <xf numFmtId="168" fontId="89" fillId="33" borderId="0" xfId="0" quotePrefix="1" applyFont="1" applyFill="1" applyBorder="1" applyAlignment="1">
      <alignment horizontal="left"/>
    </xf>
    <xf numFmtId="168" fontId="89" fillId="0" borderId="0" xfId="0" applyFont="1" applyBorder="1" applyAlignment="1">
      <alignment horizontal="left"/>
    </xf>
    <xf numFmtId="10" fontId="89" fillId="34" borderId="0" xfId="4" quotePrefix="1" applyNumberFormat="1" applyFont="1" applyFill="1" applyBorder="1"/>
    <xf numFmtId="10" fontId="89" fillId="34" borderId="0" xfId="4" applyNumberFormat="1" applyFont="1" applyFill="1" applyBorder="1"/>
    <xf numFmtId="0" fontId="89" fillId="0" borderId="0" xfId="0" quotePrefix="1" applyNumberFormat="1" applyFont="1" applyBorder="1" applyAlignment="1">
      <alignment horizontal="left"/>
    </xf>
    <xf numFmtId="0" fontId="89" fillId="0" borderId="0" xfId="4" applyNumberFormat="1" applyFont="1" applyFill="1" applyBorder="1" applyAlignment="1">
      <alignment horizontal="right"/>
    </xf>
    <xf numFmtId="169" fontId="89" fillId="0" borderId="0" xfId="4" applyNumberFormat="1" applyFont="1" applyFill="1" applyBorder="1" applyAlignment="1">
      <alignment horizontal="right"/>
    </xf>
    <xf numFmtId="0" fontId="89" fillId="0" borderId="0" xfId="0" applyNumberFormat="1" applyFont="1" applyBorder="1" applyAlignment="1">
      <alignment horizontal="left"/>
    </xf>
    <xf numFmtId="169" fontId="89" fillId="33" borderId="0" xfId="4" applyNumberFormat="1" applyFont="1" applyFill="1" applyBorder="1" applyAlignment="1">
      <alignment horizontal="right"/>
    </xf>
    <xf numFmtId="41" fontId="89" fillId="33" borderId="0" xfId="11387" applyFont="1" applyFill="1" applyBorder="1" applyAlignment="1">
      <alignment horizontal="right"/>
    </xf>
    <xf numFmtId="0" fontId="89" fillId="0" borderId="0" xfId="2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Fill="1" applyBorder="1"/>
    <xf numFmtId="0" fontId="89" fillId="34" borderId="0" xfId="3" applyNumberFormat="1" applyFont="1" applyFill="1" applyBorder="1"/>
    <xf numFmtId="0" fontId="89" fillId="34" borderId="0" xfId="1" applyNumberFormat="1" applyFont="1" applyFill="1" applyBorder="1"/>
    <xf numFmtId="171" fontId="89" fillId="0" borderId="0" xfId="1" applyNumberFormat="1" applyFont="1" applyBorder="1"/>
    <xf numFmtId="0" fontId="89" fillId="0" borderId="0" xfId="1" applyNumberFormat="1" applyFont="1" applyBorder="1"/>
    <xf numFmtId="49" fontId="89" fillId="0" borderId="0" xfId="0" applyNumberFormat="1" applyFont="1" applyFill="1" applyBorder="1" applyAlignment="1">
      <alignment horizontal="left"/>
    </xf>
    <xf numFmtId="168" fontId="89" fillId="0" borderId="0" xfId="3" applyFont="1" applyFill="1" applyBorder="1" applyAlignment="1">
      <alignment horizontal="left"/>
    </xf>
    <xf numFmtId="171" fontId="89" fillId="0" borderId="0" xfId="1" applyNumberFormat="1" applyFont="1" applyFill="1" applyBorder="1" applyAlignment="1">
      <alignment horizontal="left"/>
    </xf>
    <xf numFmtId="168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8" fontId="89" fillId="0" borderId="35" xfId="0" applyFont="1" applyFill="1" applyBorder="1" applyAlignment="1">
      <alignment horizontal="left"/>
    </xf>
    <xf numFmtId="168" fontId="89" fillId="0" borderId="35" xfId="0" applyFont="1" applyBorder="1"/>
    <xf numFmtId="168" fontId="92" fillId="34" borderId="0" xfId="3" applyFont="1" applyFill="1" applyBorder="1" applyAlignment="1">
      <alignment wrapText="1"/>
    </xf>
    <xf numFmtId="168" fontId="91" fillId="132" borderId="35" xfId="0" applyFont="1" applyFill="1" applyBorder="1" applyAlignment="1"/>
    <xf numFmtId="168" fontId="91" fillId="132" borderId="35" xfId="0" applyFont="1" applyFill="1" applyBorder="1" applyAlignment="1">
      <alignment horizontal="center"/>
    </xf>
    <xf numFmtId="168" fontId="93" fillId="132" borderId="35" xfId="0" applyFont="1" applyFill="1" applyBorder="1" applyAlignment="1">
      <alignment horizontal="center"/>
    </xf>
    <xf numFmtId="168" fontId="95" fillId="0" borderId="0" xfId="0" applyFont="1"/>
    <xf numFmtId="199" fontId="95" fillId="0" borderId="35" xfId="6377" applyNumberFormat="1" applyFont="1" applyBorder="1"/>
    <xf numFmtId="202" fontId="95" fillId="0" borderId="0" xfId="11387" applyNumberFormat="1" applyFont="1"/>
    <xf numFmtId="41" fontId="95" fillId="0" borderId="0" xfId="11387" applyFont="1"/>
    <xf numFmtId="4" fontId="95" fillId="0" borderId="0" xfId="0" applyNumberFormat="1" applyFont="1"/>
    <xf numFmtId="168" fontId="94" fillId="131" borderId="35" xfId="0" applyFont="1" applyFill="1" applyBorder="1"/>
    <xf numFmtId="1" fontId="94" fillId="131" borderId="35" xfId="6377" applyNumberFormat="1" applyFont="1" applyFill="1" applyBorder="1" applyAlignment="1">
      <alignment horizontal="center"/>
    </xf>
    <xf numFmtId="199" fontId="94" fillId="131" borderId="35" xfId="6377" applyNumberFormat="1" applyFont="1" applyFill="1" applyBorder="1" applyAlignment="1">
      <alignment horizontal="center"/>
    </xf>
    <xf numFmtId="168" fontId="96" fillId="0" borderId="0" xfId="0" applyFont="1"/>
    <xf numFmtId="0" fontId="89" fillId="0" borderId="54" xfId="0" applyNumberFormat="1" applyFont="1" applyBorder="1"/>
    <xf numFmtId="0" fontId="89" fillId="0" borderId="55" xfId="0" applyNumberFormat="1" applyFont="1" applyBorder="1"/>
    <xf numFmtId="168" fontId="89" fillId="0" borderId="54" xfId="0" applyFont="1" applyBorder="1"/>
    <xf numFmtId="168" fontId="89" fillId="0" borderId="55" xfId="0" applyFont="1" applyBorder="1"/>
    <xf numFmtId="168" fontId="89" fillId="0" borderId="56" xfId="0" applyFont="1" applyBorder="1"/>
    <xf numFmtId="168" fontId="89" fillId="0" borderId="58" xfId="0" applyFont="1" applyBorder="1"/>
    <xf numFmtId="170" fontId="90" fillId="0" borderId="0" xfId="5" applyNumberFormat="1" applyFont="1" applyFill="1" applyBorder="1" applyAlignment="1"/>
    <xf numFmtId="10" fontId="90" fillId="0" borderId="0" xfId="0" applyNumberFormat="1" applyFont="1" applyFill="1" applyBorder="1" applyAlignment="1">
      <alignment horizontal="right"/>
    </xf>
    <xf numFmtId="168" fontId="90" fillId="0" borderId="0" xfId="0" applyFont="1" applyFill="1" applyBorder="1" applyAlignment="1">
      <alignment horizontal="left"/>
    </xf>
    <xf numFmtId="167" fontId="90" fillId="0" borderId="0" xfId="1" applyFont="1" applyFill="1" applyBorder="1" applyAlignment="1">
      <alignment horizontal="right"/>
    </xf>
    <xf numFmtId="168" fontId="90" fillId="0" borderId="0" xfId="0" applyFont="1" applyFill="1" applyBorder="1" applyAlignment="1"/>
    <xf numFmtId="171" fontId="90" fillId="0" borderId="0" xfId="1" applyNumberFormat="1" applyFont="1" applyFill="1" applyBorder="1" applyAlignment="1">
      <alignment horizontal="left"/>
    </xf>
    <xf numFmtId="49" fontId="90" fillId="0" borderId="0" xfId="0" applyNumberFormat="1" applyFont="1" applyFill="1" applyBorder="1" applyAlignment="1"/>
    <xf numFmtId="168" fontId="91" fillId="132" borderId="48" xfId="0" applyFont="1" applyFill="1" applyBorder="1" applyAlignment="1">
      <alignment horizontal="center" vertical="center" wrapText="1"/>
    </xf>
    <xf numFmtId="168" fontId="89" fillId="0" borderId="48" xfId="0" applyFont="1" applyFill="1" applyBorder="1" applyAlignment="1"/>
    <xf numFmtId="171" fontId="89" fillId="0" borderId="48" xfId="1" applyNumberFormat="1" applyFont="1" applyFill="1" applyBorder="1"/>
    <xf numFmtId="168" fontId="91" fillId="132" borderId="59" xfId="0" applyFont="1" applyFill="1" applyBorder="1" applyAlignment="1">
      <alignment vertical="center"/>
    </xf>
    <xf numFmtId="168" fontId="91" fillId="132" borderId="60" xfId="0" applyFont="1" applyFill="1" applyBorder="1" applyAlignment="1">
      <alignment vertical="center"/>
    </xf>
    <xf numFmtId="168" fontId="89" fillId="0" borderId="59" xfId="0" applyFont="1" applyFill="1" applyBorder="1" applyAlignment="1"/>
    <xf numFmtId="168" fontId="89" fillId="0" borderId="60" xfId="0" applyFont="1" applyFill="1" applyBorder="1" applyAlignment="1"/>
    <xf numFmtId="168" fontId="91" fillId="132" borderId="48" xfId="0" applyFont="1" applyFill="1" applyBorder="1" applyAlignment="1">
      <alignment horizontal="left" vertical="center"/>
    </xf>
    <xf numFmtId="170" fontId="89" fillId="33" borderId="48" xfId="5" applyNumberFormat="1" applyFont="1" applyFill="1" applyBorder="1" applyAlignment="1">
      <alignment horizontal="left"/>
    </xf>
    <xf numFmtId="3" fontId="89" fillId="0" borderId="48" xfId="0" applyNumberFormat="1" applyFont="1" applyFill="1" applyBorder="1" applyAlignment="1">
      <alignment horizontal="right"/>
    </xf>
    <xf numFmtId="10" fontId="89" fillId="0" borderId="48" xfId="0" applyNumberFormat="1" applyFont="1" applyFill="1" applyBorder="1" applyAlignment="1">
      <alignment horizontal="right"/>
    </xf>
    <xf numFmtId="168" fontId="89" fillId="0" borderId="48" xfId="0" applyFont="1" applyFill="1" applyBorder="1" applyAlignment="1">
      <alignment horizontal="left"/>
    </xf>
    <xf numFmtId="169" fontId="89" fillId="0" borderId="48" xfId="4" applyNumberFormat="1" applyFont="1" applyFill="1" applyBorder="1" applyAlignment="1">
      <alignment horizontal="right"/>
    </xf>
    <xf numFmtId="168" fontId="89" fillId="34" borderId="0" xfId="7" applyFont="1" applyFill="1" applyBorder="1" applyAlignment="1">
      <alignment vertical="center" wrapText="1"/>
    </xf>
    <xf numFmtId="168" fontId="89" fillId="34" borderId="0" xfId="7" applyFont="1" applyFill="1" applyBorder="1" applyAlignment="1">
      <alignment horizontal="left" vertical="center" wrapText="1"/>
    </xf>
    <xf numFmtId="168" fontId="89" fillId="34" borderId="57" xfId="7" applyFont="1" applyFill="1" applyBorder="1" applyAlignment="1">
      <alignment vertical="center" wrapText="1"/>
    </xf>
    <xf numFmtId="168" fontId="89" fillId="34" borderId="0" xfId="3" applyFont="1" applyFill="1" applyBorder="1" applyAlignment="1">
      <alignment horizontal="left" wrapText="1"/>
    </xf>
    <xf numFmtId="168" fontId="97" fillId="131" borderId="49" xfId="0" applyFont="1" applyFill="1" applyBorder="1" applyAlignment="1">
      <alignment horizontal="center" vertical="center"/>
    </xf>
    <xf numFmtId="168" fontId="97" fillId="131" borderId="50" xfId="0" applyFont="1" applyFill="1" applyBorder="1" applyAlignment="1">
      <alignment horizontal="center" vertical="center"/>
    </xf>
    <xf numFmtId="168" fontId="97" fillId="131" borderId="51" xfId="0" applyFont="1" applyFill="1" applyBorder="1" applyAlignment="1">
      <alignment horizontal="center" vertical="center"/>
    </xf>
    <xf numFmtId="168" fontId="97" fillId="131" borderId="52" xfId="0" applyFont="1" applyFill="1" applyBorder="1" applyAlignment="1">
      <alignment horizontal="center" vertical="center"/>
    </xf>
    <xf numFmtId="168" fontId="97" fillId="131" borderId="47" xfId="0" applyFont="1" applyFill="1" applyBorder="1" applyAlignment="1">
      <alignment horizontal="center" vertical="center"/>
    </xf>
    <xf numFmtId="168" fontId="97" fillId="131" borderId="53" xfId="0" applyFont="1" applyFill="1" applyBorder="1" applyAlignment="1">
      <alignment horizontal="center" vertical="center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339933"/>
      <color rgb="FFCCFF33"/>
      <color rgb="FFCCFF66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3399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 (&lt;=)</c:v>
                </c:pt>
              </c:strCache>
            </c:strRef>
          </c:cat>
          <c:val>
            <c:numRef>
              <c:f>'Perfil de Deuda'!$C$3:$K$3</c:f>
              <c:numCache>
                <c:formatCode>_ * #,##0_ ;_ * \-#,##0_ ;_ * "-"??_ ;_ @_ </c:formatCode>
                <c:ptCount val="9"/>
                <c:pt idx="0">
                  <c:v>164683.56562557301</c:v>
                </c:pt>
                <c:pt idx="1">
                  <c:v>519528.40654301411</c:v>
                </c:pt>
                <c:pt idx="2">
                  <c:v>489053.10473575111</c:v>
                </c:pt>
                <c:pt idx="3">
                  <c:v>572185.86970523722</c:v>
                </c:pt>
                <c:pt idx="4">
                  <c:v>565685.19836690696</c:v>
                </c:pt>
                <c:pt idx="5">
                  <c:v>599219.48203678441</c:v>
                </c:pt>
                <c:pt idx="6">
                  <c:v>7021.3693993367897</c:v>
                </c:pt>
                <c:pt idx="7">
                  <c:v>5407.9103219546469</c:v>
                </c:pt>
                <c:pt idx="8">
                  <c:v>2364.7212075342468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B-486B-89E6-2EB10517A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54624112"/>
        <c:axId val="354625288"/>
      </c:barChart>
      <c:catAx>
        <c:axId val="35462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4625288"/>
        <c:crosses val="autoZero"/>
        <c:auto val="1"/>
        <c:lblAlgn val="ctr"/>
        <c:lblOffset val="100"/>
        <c:noMultiLvlLbl val="0"/>
      </c:catAx>
      <c:valAx>
        <c:axId val="35462528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354624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4</xdr:row>
      <xdr:rowOff>0</xdr:rowOff>
    </xdr:from>
    <xdr:to>
      <xdr:col>11</xdr:col>
      <xdr:colOff>47625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I52"/>
  <sheetViews>
    <sheetView showGridLines="0" tabSelected="1" zoomScaleNormal="100" workbookViewId="0">
      <selection activeCell="M15" sqref="M15"/>
    </sheetView>
  </sheetViews>
  <sheetFormatPr baseColWidth="10" defaultRowHeight="12"/>
  <cols>
    <col min="1" max="1" width="1.7109375" style="2" customWidth="1"/>
    <col min="2" max="2" width="0.85546875" style="2" customWidth="1"/>
    <col min="3" max="3" width="24" style="2" bestFit="1" customWidth="1"/>
    <col min="4" max="4" width="12" style="2" bestFit="1" customWidth="1"/>
    <col min="5" max="5" width="14.28515625" style="2" bestFit="1" customWidth="1"/>
    <col min="6" max="6" width="2.7109375" style="2" customWidth="1"/>
    <col min="7" max="7" width="19" style="2" bestFit="1" customWidth="1"/>
    <col min="8" max="8" width="16.28515625" style="2" bestFit="1" customWidth="1"/>
    <col min="9" max="9" width="0.85546875" style="2" customWidth="1"/>
    <col min="10" max="16384" width="11.42578125" style="2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>
      <c r="A2" s="1"/>
      <c r="B2" s="89" t="s">
        <v>60</v>
      </c>
      <c r="C2" s="90"/>
      <c r="D2" s="90"/>
      <c r="E2" s="90"/>
      <c r="F2" s="90"/>
      <c r="G2" s="90"/>
      <c r="H2" s="90"/>
      <c r="I2" s="91"/>
    </row>
    <row r="3" spans="1:9" ht="12" customHeight="1">
      <c r="A3" s="1"/>
      <c r="B3" s="92"/>
      <c r="C3" s="93"/>
      <c r="D3" s="93"/>
      <c r="E3" s="93"/>
      <c r="F3" s="93"/>
      <c r="G3" s="93"/>
      <c r="H3" s="93"/>
      <c r="I3" s="94"/>
    </row>
    <row r="4" spans="1:9">
      <c r="A4" s="1"/>
      <c r="B4" s="59"/>
      <c r="C4" s="3"/>
      <c r="D4" s="4"/>
      <c r="E4" s="4"/>
      <c r="F4" s="4"/>
      <c r="G4" s="3"/>
      <c r="H4" s="5"/>
      <c r="I4" s="60"/>
    </row>
    <row r="5" spans="1:9" ht="14.25">
      <c r="A5" s="1"/>
      <c r="B5" s="61"/>
      <c r="C5" s="47" t="s">
        <v>52</v>
      </c>
      <c r="D5" s="48" t="s">
        <v>47</v>
      </c>
      <c r="E5" s="3"/>
      <c r="F5" s="6"/>
      <c r="G5" s="47" t="s">
        <v>53</v>
      </c>
      <c r="H5" s="49" t="s">
        <v>47</v>
      </c>
      <c r="I5" s="62"/>
    </row>
    <row r="6" spans="1:9">
      <c r="A6" s="1"/>
      <c r="B6" s="61"/>
      <c r="C6" s="7" t="s">
        <v>0</v>
      </c>
      <c r="D6" s="8">
        <v>0.89158879312048955</v>
      </c>
      <c r="E6" s="9"/>
      <c r="F6" s="3"/>
      <c r="G6" s="10" t="s">
        <v>1</v>
      </c>
      <c r="H6" s="8">
        <v>0.38588793718351277</v>
      </c>
      <c r="I6" s="62"/>
    </row>
    <row r="7" spans="1:9">
      <c r="A7" s="1"/>
      <c r="B7" s="61"/>
      <c r="C7" s="7" t="s">
        <v>2</v>
      </c>
      <c r="D7" s="11">
        <v>8.4423966524971208E-2</v>
      </c>
      <c r="E7" s="9"/>
      <c r="F7" s="12"/>
      <c r="G7" s="10" t="s">
        <v>3</v>
      </c>
      <c r="H7" s="8">
        <v>0.33100169409793706</v>
      </c>
      <c r="I7" s="62"/>
    </row>
    <row r="8" spans="1:9">
      <c r="A8" s="1"/>
      <c r="B8" s="61"/>
      <c r="C8" s="7" t="s">
        <v>4</v>
      </c>
      <c r="D8" s="11">
        <v>0</v>
      </c>
      <c r="E8" s="9"/>
      <c r="F8" s="12"/>
      <c r="G8" s="10" t="s">
        <v>5</v>
      </c>
      <c r="H8" s="8">
        <v>0.1723394268010309</v>
      </c>
      <c r="I8" s="62"/>
    </row>
    <row r="9" spans="1:9">
      <c r="A9" s="1"/>
      <c r="B9" s="61"/>
      <c r="C9" s="7" t="s">
        <v>6</v>
      </c>
      <c r="D9" s="11">
        <v>2.3987240354539158E-2</v>
      </c>
      <c r="E9" s="9"/>
      <c r="F9" s="12"/>
      <c r="G9" s="10" t="s">
        <v>9</v>
      </c>
      <c r="H9" s="13">
        <v>8.4423966524971208E-2</v>
      </c>
      <c r="I9" s="62"/>
    </row>
    <row r="10" spans="1:9">
      <c r="A10" s="1"/>
      <c r="B10" s="61"/>
      <c r="C10" s="7" t="s">
        <v>8</v>
      </c>
      <c r="D10" s="11">
        <v>0</v>
      </c>
      <c r="E10" s="9"/>
      <c r="F10" s="12"/>
      <c r="G10" s="10" t="s">
        <v>10</v>
      </c>
      <c r="H10" s="13">
        <v>3.2570662627656949E-3</v>
      </c>
      <c r="I10" s="62"/>
    </row>
    <row r="11" spans="1:9">
      <c r="A11" s="1"/>
      <c r="B11" s="59"/>
      <c r="E11" s="3"/>
      <c r="F11" s="12"/>
      <c r="G11" s="10" t="s">
        <v>7</v>
      </c>
      <c r="H11" s="13">
        <v>1.3282364847175112E-5</v>
      </c>
      <c r="I11" s="62"/>
    </row>
    <row r="12" spans="1:9">
      <c r="A12" s="1"/>
      <c r="B12" s="59"/>
      <c r="C12" s="14"/>
      <c r="D12" s="15"/>
      <c r="E12" s="12"/>
      <c r="F12" s="16"/>
      <c r="G12" s="10" t="s">
        <v>11</v>
      </c>
      <c r="H12" s="13">
        <v>2.3076626764935181E-2</v>
      </c>
      <c r="I12" s="62"/>
    </row>
    <row r="13" spans="1:9">
      <c r="A13" s="1"/>
      <c r="B13" s="59"/>
      <c r="C13" s="3"/>
      <c r="E13" s="12"/>
      <c r="F13" s="16"/>
      <c r="H13" s="15"/>
      <c r="I13" s="60"/>
    </row>
    <row r="14" spans="1:9">
      <c r="A14" s="1"/>
      <c r="B14" s="59"/>
      <c r="E14" s="3"/>
      <c r="F14" s="16"/>
      <c r="G14" s="3"/>
      <c r="H14" s="5"/>
      <c r="I14" s="60"/>
    </row>
    <row r="15" spans="1:9" ht="14.25">
      <c r="A15" s="1"/>
      <c r="B15" s="61"/>
      <c r="C15" s="47" t="s">
        <v>54</v>
      </c>
      <c r="D15" s="48" t="s">
        <v>47</v>
      </c>
      <c r="E15" s="17"/>
      <c r="F15" s="6"/>
      <c r="G15" s="47" t="s">
        <v>55</v>
      </c>
      <c r="H15" s="49" t="s">
        <v>47</v>
      </c>
      <c r="I15" s="62"/>
    </row>
    <row r="16" spans="1:9">
      <c r="A16" s="1"/>
      <c r="B16" s="61"/>
      <c r="C16" s="7" t="s">
        <v>12</v>
      </c>
      <c r="D16" s="8">
        <v>0.91466541988542471</v>
      </c>
      <c r="E16" s="17"/>
      <c r="F16" s="16"/>
      <c r="G16" s="10" t="s">
        <v>1</v>
      </c>
      <c r="H16" s="8">
        <v>0.38588793718351277</v>
      </c>
      <c r="I16" s="62"/>
    </row>
    <row r="17" spans="1:9">
      <c r="A17" s="1"/>
      <c r="B17" s="61"/>
      <c r="C17" s="7" t="s">
        <v>2</v>
      </c>
      <c r="D17" s="8">
        <v>8.4423966524971208E-2</v>
      </c>
      <c r="G17" s="10" t="s">
        <v>3</v>
      </c>
      <c r="H17" s="8">
        <v>0.33100169409793706</v>
      </c>
      <c r="I17" s="62"/>
    </row>
    <row r="18" spans="1:9">
      <c r="A18" s="1"/>
      <c r="B18" s="61"/>
      <c r="C18" s="7" t="s">
        <v>4</v>
      </c>
      <c r="D18" s="8">
        <v>0</v>
      </c>
      <c r="G18" s="10" t="s">
        <v>5</v>
      </c>
      <c r="H18" s="8">
        <v>0.1723394268010309</v>
      </c>
      <c r="I18" s="62"/>
    </row>
    <row r="19" spans="1:9">
      <c r="A19" s="1"/>
      <c r="B19" s="61"/>
      <c r="C19" s="7" t="s">
        <v>13</v>
      </c>
      <c r="D19" s="8">
        <v>9.106135896039735E-4</v>
      </c>
      <c r="G19" s="44" t="s">
        <v>9</v>
      </c>
      <c r="H19" s="13">
        <v>8.4423966524971208E-2</v>
      </c>
      <c r="I19" s="62"/>
    </row>
    <row r="20" spans="1:9">
      <c r="A20" s="1"/>
      <c r="B20" s="61"/>
      <c r="C20" s="7" t="s">
        <v>8</v>
      </c>
      <c r="D20" s="8">
        <v>0</v>
      </c>
      <c r="E20" s="3"/>
      <c r="F20" s="3"/>
      <c r="G20" s="44" t="s">
        <v>10</v>
      </c>
      <c r="H20" s="13">
        <v>1.5703454978559624E-2</v>
      </c>
      <c r="I20" s="62"/>
    </row>
    <row r="21" spans="1:9">
      <c r="A21" s="1"/>
      <c r="B21" s="59"/>
      <c r="C21" s="14"/>
      <c r="G21" s="44" t="s">
        <v>7</v>
      </c>
      <c r="H21" s="13">
        <v>1.0643520413988425E-2</v>
      </c>
      <c r="I21" s="62"/>
    </row>
    <row r="22" spans="1:9">
      <c r="A22" s="1"/>
      <c r="B22" s="59"/>
      <c r="C22" s="14"/>
      <c r="G22" s="44" t="s">
        <v>11</v>
      </c>
      <c r="H22" s="13">
        <v>0</v>
      </c>
      <c r="I22" s="62"/>
    </row>
    <row r="23" spans="1:9">
      <c r="A23" s="1"/>
      <c r="B23" s="59"/>
      <c r="C23" s="14"/>
      <c r="D23" s="18"/>
      <c r="H23" s="15"/>
      <c r="I23" s="60"/>
    </row>
    <row r="24" spans="1:9">
      <c r="A24" s="1"/>
      <c r="B24" s="59"/>
      <c r="C24" s="3"/>
      <c r="G24" s="3"/>
      <c r="H24" s="19"/>
      <c r="I24" s="60"/>
    </row>
    <row r="25" spans="1:9" ht="28.5">
      <c r="A25" s="1"/>
      <c r="B25" s="61"/>
      <c r="C25" s="79" t="s">
        <v>48</v>
      </c>
      <c r="D25" s="72" t="s">
        <v>49</v>
      </c>
      <c r="E25" s="72" t="s">
        <v>50</v>
      </c>
      <c r="F25" s="20"/>
      <c r="G25" s="79" t="s">
        <v>51</v>
      </c>
      <c r="H25" s="72" t="s">
        <v>57</v>
      </c>
      <c r="I25" s="62"/>
    </row>
    <row r="26" spans="1:9">
      <c r="A26" s="1"/>
      <c r="B26" s="61"/>
      <c r="C26" s="80" t="s">
        <v>37</v>
      </c>
      <c r="D26" s="81">
        <f>1748119.37038241+1.59</f>
        <v>1748120.9603824101</v>
      </c>
      <c r="E26" s="82">
        <v>6.6440305640944025E-2</v>
      </c>
      <c r="F26" s="21"/>
      <c r="G26" s="83" t="s">
        <v>14</v>
      </c>
      <c r="H26" s="84">
        <v>8.31998010118883E-2</v>
      </c>
      <c r="I26" s="62"/>
    </row>
    <row r="27" spans="1:9">
      <c r="A27" s="1"/>
      <c r="B27" s="61"/>
      <c r="C27" s="80" t="s">
        <v>15</v>
      </c>
      <c r="D27" s="81">
        <v>269644</v>
      </c>
      <c r="E27" s="82">
        <v>8.8423418007743421E-2</v>
      </c>
      <c r="F27" s="22"/>
      <c r="G27" s="83" t="s">
        <v>33</v>
      </c>
      <c r="H27" s="84">
        <v>0.79341171968338875</v>
      </c>
      <c r="I27" s="62"/>
    </row>
    <row r="28" spans="1:9">
      <c r="A28" s="1"/>
      <c r="B28" s="61"/>
      <c r="C28" s="80" t="s">
        <v>42</v>
      </c>
      <c r="D28" s="81">
        <v>320121.04436447495</v>
      </c>
      <c r="E28" s="82">
        <v>4.3246418948674974E-2</v>
      </c>
      <c r="F28" s="23"/>
      <c r="G28" s="83" t="s">
        <v>16</v>
      </c>
      <c r="H28" s="84">
        <v>0.12338847930472285</v>
      </c>
      <c r="I28" s="62"/>
    </row>
    <row r="29" spans="1:9" ht="14.25">
      <c r="A29" s="1"/>
      <c r="B29" s="61"/>
      <c r="C29" s="80" t="s">
        <v>17</v>
      </c>
      <c r="D29" s="81">
        <v>550821.14782382338</v>
      </c>
      <c r="E29" s="82">
        <v>6.0400966745477513E-2</v>
      </c>
      <c r="F29" s="24"/>
      <c r="G29" s="67" t="s">
        <v>18</v>
      </c>
      <c r="H29" s="68">
        <v>3.3777771204959239</v>
      </c>
      <c r="I29" s="62"/>
    </row>
    <row r="30" spans="1:9">
      <c r="A30" s="1"/>
      <c r="B30" s="61"/>
      <c r="C30" s="80" t="s">
        <v>19</v>
      </c>
      <c r="D30" s="81">
        <v>0</v>
      </c>
      <c r="E30" s="82">
        <v>0</v>
      </c>
      <c r="F30" s="25"/>
      <c r="H30" s="26"/>
      <c r="I30" s="60"/>
    </row>
    <row r="31" spans="1:9">
      <c r="A31" s="1"/>
      <c r="B31" s="61"/>
      <c r="C31" s="80" t="s">
        <v>20</v>
      </c>
      <c r="D31" s="81">
        <v>0</v>
      </c>
      <c r="E31" s="82">
        <v>0</v>
      </c>
      <c r="F31" s="16"/>
      <c r="H31" s="27"/>
      <c r="I31" s="60"/>
    </row>
    <row r="32" spans="1:9">
      <c r="A32" s="1"/>
      <c r="B32" s="61"/>
      <c r="C32" s="80" t="s">
        <v>21</v>
      </c>
      <c r="D32" s="81">
        <v>11557.735059830002</v>
      </c>
      <c r="E32" s="82">
        <v>8.9573851121227024E-2</v>
      </c>
      <c r="F32" s="28"/>
      <c r="H32" s="29"/>
      <c r="I32" s="60"/>
    </row>
    <row r="33" spans="1:9">
      <c r="A33" s="1"/>
      <c r="B33" s="61"/>
      <c r="C33" s="80" t="s">
        <v>32</v>
      </c>
      <c r="D33" s="81">
        <v>24884.740311550002</v>
      </c>
      <c r="E33" s="82">
        <v>0</v>
      </c>
      <c r="F33" s="28"/>
      <c r="H33" s="30"/>
      <c r="I33" s="60"/>
    </row>
    <row r="34" spans="1:9" ht="14.25">
      <c r="A34" s="1"/>
      <c r="B34" s="61"/>
      <c r="C34" s="65" t="s">
        <v>45</v>
      </c>
      <c r="D34" s="65"/>
      <c r="E34" s="66">
        <v>6.4869254806927651E-2</v>
      </c>
      <c r="F34" s="31"/>
      <c r="H34" s="19"/>
      <c r="I34" s="60"/>
    </row>
    <row r="35" spans="1:9">
      <c r="A35" s="1"/>
      <c r="B35" s="61"/>
      <c r="D35" s="32"/>
      <c r="E35" s="33"/>
      <c r="F35" s="34"/>
      <c r="H35" s="19"/>
      <c r="I35" s="60"/>
    </row>
    <row r="36" spans="1:9">
      <c r="A36" s="1"/>
      <c r="B36" s="61"/>
      <c r="D36" s="18"/>
      <c r="F36" s="34"/>
      <c r="H36" s="19"/>
      <c r="I36" s="60"/>
    </row>
    <row r="37" spans="1:9" ht="18" customHeight="1">
      <c r="A37" s="1"/>
      <c r="B37" s="61"/>
      <c r="C37" s="75" t="s">
        <v>56</v>
      </c>
      <c r="D37" s="76"/>
      <c r="E37" s="72" t="s">
        <v>58</v>
      </c>
      <c r="F37" s="34"/>
      <c r="H37" s="19"/>
      <c r="I37" s="60"/>
    </row>
    <row r="38" spans="1:9">
      <c r="A38" s="1"/>
      <c r="B38" s="61"/>
      <c r="C38" s="73" t="s">
        <v>46</v>
      </c>
      <c r="D38" s="73"/>
      <c r="E38" s="74">
        <v>2900264.8880369808</v>
      </c>
      <c r="F38" s="34"/>
      <c r="G38" s="35"/>
      <c r="H38" s="19"/>
      <c r="I38" s="60"/>
    </row>
    <row r="39" spans="1:9">
      <c r="A39" s="1"/>
      <c r="B39" s="61"/>
      <c r="C39" s="77" t="s">
        <v>43</v>
      </c>
      <c r="D39" s="78"/>
      <c r="E39" s="74">
        <v>24884.740311549998</v>
      </c>
      <c r="F39" s="34"/>
      <c r="G39" s="35"/>
      <c r="H39" s="19"/>
      <c r="I39" s="60"/>
    </row>
    <row r="40" spans="1:9" ht="14.25">
      <c r="A40" s="1"/>
      <c r="B40" s="61"/>
      <c r="C40" s="69" t="s">
        <v>22</v>
      </c>
      <c r="D40" s="69"/>
      <c r="E40" s="70">
        <f>+E38+E39</f>
        <v>2925149.6283485307</v>
      </c>
      <c r="G40" s="36"/>
      <c r="H40" s="19"/>
      <c r="I40" s="60"/>
    </row>
    <row r="41" spans="1:9" ht="14.25">
      <c r="A41" s="1"/>
      <c r="B41" s="61"/>
      <c r="C41" s="71" t="s">
        <v>23</v>
      </c>
      <c r="D41" s="71"/>
      <c r="E41" s="70">
        <v>2602134.351203884</v>
      </c>
      <c r="F41" s="34"/>
      <c r="G41" s="37"/>
      <c r="H41" s="19"/>
      <c r="I41" s="60"/>
    </row>
    <row r="42" spans="1:9">
      <c r="A42" s="1"/>
      <c r="B42" s="61"/>
      <c r="C42" s="38"/>
      <c r="D42" s="39"/>
      <c r="E42" s="40"/>
      <c r="F42" s="34"/>
      <c r="G42" s="37"/>
      <c r="H42" s="19"/>
      <c r="I42" s="60"/>
    </row>
    <row r="43" spans="1:9" ht="14.25">
      <c r="A43" s="1"/>
      <c r="B43" s="61"/>
      <c r="C43" s="46" t="s">
        <v>24</v>
      </c>
      <c r="D43" s="41"/>
      <c r="E43" s="41"/>
      <c r="F43" s="42"/>
      <c r="G43" s="43"/>
      <c r="H43" s="19"/>
      <c r="I43" s="60"/>
    </row>
    <row r="44" spans="1:9" ht="12" customHeight="1">
      <c r="A44" s="1"/>
      <c r="B44" s="61"/>
      <c r="C44" s="86" t="s">
        <v>34</v>
      </c>
      <c r="D44" s="86"/>
      <c r="E44" s="86"/>
      <c r="F44" s="86"/>
      <c r="G44" s="86"/>
      <c r="H44" s="86"/>
      <c r="I44" s="62"/>
    </row>
    <row r="45" spans="1:9" ht="12" customHeight="1">
      <c r="A45" s="1"/>
      <c r="B45" s="61"/>
      <c r="C45" s="86" t="s">
        <v>38</v>
      </c>
      <c r="D45" s="86"/>
      <c r="E45" s="86"/>
      <c r="F45" s="86"/>
      <c r="G45" s="86"/>
      <c r="H45" s="86"/>
      <c r="I45" s="62"/>
    </row>
    <row r="46" spans="1:9" ht="12" customHeight="1">
      <c r="A46" s="1"/>
      <c r="B46" s="61"/>
      <c r="C46" s="86" t="s">
        <v>39</v>
      </c>
      <c r="D46" s="86"/>
      <c r="E46" s="86"/>
      <c r="F46" s="86"/>
      <c r="G46" s="86"/>
      <c r="H46" s="86"/>
      <c r="I46" s="62"/>
    </row>
    <row r="47" spans="1:9" ht="12" customHeight="1">
      <c r="A47" s="1"/>
      <c r="B47" s="61"/>
      <c r="C47" s="86" t="s">
        <v>35</v>
      </c>
      <c r="D47" s="86"/>
      <c r="E47" s="86"/>
      <c r="F47" s="86"/>
      <c r="G47" s="86"/>
      <c r="H47" s="86"/>
      <c r="I47" s="62"/>
    </row>
    <row r="48" spans="1:9" ht="12" customHeight="1">
      <c r="A48" s="1"/>
      <c r="B48" s="61"/>
      <c r="C48" s="88" t="s">
        <v>40</v>
      </c>
      <c r="D48" s="88"/>
      <c r="E48" s="88"/>
      <c r="F48" s="88"/>
      <c r="G48" s="88"/>
      <c r="H48" s="88"/>
      <c r="I48" s="62"/>
    </row>
    <row r="49" spans="1:9" ht="12" customHeight="1">
      <c r="A49" s="1"/>
      <c r="B49" s="61"/>
      <c r="C49" s="85" t="s">
        <v>41</v>
      </c>
      <c r="D49" s="85"/>
      <c r="E49" s="85"/>
      <c r="F49" s="85"/>
      <c r="G49" s="85"/>
      <c r="H49" s="85"/>
      <c r="I49" s="62"/>
    </row>
    <row r="50" spans="1:9" ht="12" customHeight="1">
      <c r="A50" s="1"/>
      <c r="B50" s="61"/>
      <c r="C50" s="85"/>
      <c r="D50" s="85"/>
      <c r="E50" s="85"/>
      <c r="F50" s="85"/>
      <c r="G50" s="85"/>
      <c r="H50" s="85"/>
      <c r="I50" s="62"/>
    </row>
    <row r="51" spans="1:9" ht="12" customHeight="1">
      <c r="A51" s="1"/>
      <c r="B51" s="63"/>
      <c r="C51" s="87" t="s">
        <v>44</v>
      </c>
      <c r="D51" s="87"/>
      <c r="E51" s="87"/>
      <c r="F51" s="87"/>
      <c r="G51" s="87"/>
      <c r="H51" s="87"/>
      <c r="I51" s="64"/>
    </row>
    <row r="52" spans="1:9" ht="12" customHeight="1">
      <c r="A52" s="1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O28"/>
  <sheetViews>
    <sheetView showGridLines="0" workbookViewId="0">
      <selection activeCell="N19" sqref="N19"/>
    </sheetView>
  </sheetViews>
  <sheetFormatPr baseColWidth="10" defaultRowHeight="12"/>
  <cols>
    <col min="1" max="1" width="1.7109375" style="50" customWidth="1"/>
    <col min="2" max="2" width="12" style="50" bestFit="1" customWidth="1"/>
    <col min="3" max="12" width="9.7109375" style="50" customWidth="1"/>
    <col min="13" max="13" width="11.85546875" style="50" bestFit="1" customWidth="1"/>
    <col min="14" max="14" width="11.42578125" style="50"/>
    <col min="15" max="15" width="20.42578125" style="50" bestFit="1" customWidth="1"/>
    <col min="16" max="16384" width="11.42578125" style="50"/>
  </cols>
  <sheetData>
    <row r="2" spans="2:15" ht="14.25">
      <c r="B2" s="55"/>
      <c r="C2" s="56" t="s">
        <v>25</v>
      </c>
      <c r="D2" s="56" t="s">
        <v>26</v>
      </c>
      <c r="E2" s="56" t="s">
        <v>27</v>
      </c>
      <c r="F2" s="56" t="s">
        <v>28</v>
      </c>
      <c r="G2" s="56" t="s">
        <v>29</v>
      </c>
      <c r="H2" s="56" t="s">
        <v>30</v>
      </c>
      <c r="I2" s="56">
        <v>2024</v>
      </c>
      <c r="J2" s="56">
        <v>2025</v>
      </c>
      <c r="K2" s="56" t="s">
        <v>59</v>
      </c>
      <c r="L2" s="57" t="s">
        <v>31</v>
      </c>
    </row>
    <row r="3" spans="2:15">
      <c r="B3" s="45" t="s">
        <v>22</v>
      </c>
      <c r="C3" s="51">
        <f>139797.235314023+1.59+24884.74031155</f>
        <v>164683.56562557301</v>
      </c>
      <c r="D3" s="51">
        <v>519528.40654301411</v>
      </c>
      <c r="E3" s="51">
        <v>489053.10473575111</v>
      </c>
      <c r="F3" s="51">
        <v>572185.86970523722</v>
      </c>
      <c r="G3" s="51">
        <v>565685.19836690696</v>
      </c>
      <c r="H3" s="51">
        <v>599219.48203678441</v>
      </c>
      <c r="I3" s="51">
        <v>7021.3693993367897</v>
      </c>
      <c r="J3" s="51">
        <v>5407.9103219546469</v>
      </c>
      <c r="K3" s="51">
        <v>2364.7212075342468</v>
      </c>
      <c r="L3" s="51">
        <f>SUM(C3:K3)</f>
        <v>2925149.6279420927</v>
      </c>
      <c r="N3" s="52"/>
      <c r="O3" s="53"/>
    </row>
    <row r="4" spans="2:15">
      <c r="C4" s="53"/>
      <c r="D4" s="53"/>
      <c r="E4" s="53"/>
      <c r="F4" s="53"/>
      <c r="G4" s="53"/>
      <c r="H4" s="53"/>
      <c r="I4" s="53"/>
      <c r="J4" s="53"/>
      <c r="K4" s="53"/>
    </row>
    <row r="5" spans="2:15">
      <c r="L5" s="54"/>
    </row>
    <row r="28" spans="2:2" ht="14.25">
      <c r="B28" s="58" t="s">
        <v>36</v>
      </c>
    </row>
  </sheetData>
  <pageMargins left="0.7" right="0.7" top="0.75" bottom="0.75" header="0.3" footer="0.3"/>
  <pageSetup orientation="portrait" r:id="rId1"/>
  <customProperties>
    <customPr name="_pios_id" r:id="rId2"/>
  </customProperties>
  <ignoredErrors>
    <ignoredError sqref="C2:H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</vt:lpstr>
      <vt:lpstr>Perfil de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2018-07-25T21:42:01Z</dcterms:modified>
</cp:coreProperties>
</file>