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8\201803 Marzo 2018\Pagina Web\"/>
    </mc:Choice>
  </mc:AlternateContent>
  <bookViews>
    <workbookView xWindow="0" yWindow="0" windowWidth="20490" windowHeight="7650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C3" i="4" l="1"/>
  <c r="D20" i="1" l="1"/>
  <c r="K3" i="6" l="1"/>
  <c r="J3" i="6"/>
  <c r="I3" i="6"/>
  <c r="H3" i="6"/>
  <c r="G3" i="6"/>
  <c r="F3" i="6"/>
  <c r="E3" i="6"/>
  <c r="D3" i="6"/>
  <c r="C3" i="6"/>
  <c r="L2" i="6"/>
  <c r="K2" i="6"/>
  <c r="J2" i="6"/>
  <c r="I2" i="6"/>
  <c r="H2" i="6"/>
  <c r="G2" i="6"/>
  <c r="F2" i="6"/>
  <c r="E2" i="6"/>
  <c r="D2" i="6"/>
  <c r="C2" i="6"/>
  <c r="L3" i="4" l="1"/>
  <c r="L3" i="6" s="1"/>
  <c r="D20" i="2" l="1"/>
  <c r="D10" i="2"/>
  <c r="E41" i="2" l="1"/>
  <c r="E39" i="2"/>
  <c r="E34" i="1"/>
  <c r="E40" i="2" l="1"/>
  <c r="D33" i="2" l="1"/>
  <c r="E38" i="2" l="1"/>
  <c r="H27" i="2"/>
  <c r="H28" i="2"/>
  <c r="H29" i="2"/>
  <c r="H26" i="2"/>
  <c r="E27" i="2"/>
  <c r="E28" i="2"/>
  <c r="E29" i="2"/>
  <c r="E30" i="2"/>
  <c r="E31" i="2"/>
  <c r="E32" i="2"/>
  <c r="E34" i="2"/>
  <c r="E26" i="2"/>
  <c r="D27" i="2"/>
  <c r="D28" i="2"/>
  <c r="D29" i="2"/>
  <c r="D30" i="2"/>
  <c r="D31" i="2"/>
  <c r="D32" i="2"/>
  <c r="D26" i="2"/>
  <c r="H17" i="2"/>
  <c r="H18" i="2"/>
  <c r="H19" i="2"/>
  <c r="H20" i="2"/>
  <c r="H21" i="2"/>
  <c r="H22" i="2"/>
  <c r="H16" i="2"/>
  <c r="H7" i="2"/>
  <c r="H8" i="2"/>
  <c r="H9" i="2"/>
  <c r="H10" i="2"/>
  <c r="H11" i="2"/>
  <c r="H12" i="2"/>
  <c r="H6" i="2"/>
  <c r="D17" i="2"/>
  <c r="D18" i="2"/>
  <c r="D19" i="2"/>
  <c r="D16" i="2"/>
  <c r="D8" i="2"/>
  <c r="D9" i="2"/>
  <c r="D7" i="2"/>
  <c r="D6" i="2"/>
</calcChain>
</file>

<file path=xl/sharedStrings.xml><?xml version="1.0" encoding="utf-8"?>
<sst xmlns="http://schemas.openxmlformats.org/spreadsheetml/2006/main" count="142" uniqueCount="99">
  <si>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</si>
  <si>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</si>
  <si>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</si>
  <si>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</si>
  <si>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</si>
  <si>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</si>
  <si>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</si>
  <si>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</si>
  <si>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</si>
  <si>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</si>
  <si>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</si>
  <si>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</si>
  <si>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</si>
  <si>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</si>
  <si>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</si>
  <si>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</si>
  <si>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</si>
  <si>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</si>
  <si>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Vida media Deuda</t>
  </si>
  <si>
    <t>Bonos Perú</t>
  </si>
  <si>
    <t>Cartas de Crédito</t>
  </si>
  <si>
    <t>Leasing</t>
  </si>
  <si>
    <t>Deuda Total</t>
  </si>
  <si>
    <t>Deuda Neta</t>
  </si>
  <si>
    <t>Notas:</t>
  </si>
  <si>
    <t>Current</t>
  </si>
  <si>
    <t>Long-term (&gt;5 years)</t>
  </si>
  <si>
    <t>Fideicomiso GN Bonds</t>
  </si>
  <si>
    <t>Short-term (&lt;1 year)</t>
  </si>
  <si>
    <t>Finagro</t>
  </si>
  <si>
    <t>Average Life</t>
  </si>
  <si>
    <t>Peru Bonds</t>
  </si>
  <si>
    <t>Letters of Credit</t>
  </si>
  <si>
    <t>Debt (does not include interests payable and others)</t>
  </si>
  <si>
    <t>Net Debt</t>
  </si>
  <si>
    <t>2018</t>
  </si>
  <si>
    <t>2019</t>
  </si>
  <si>
    <t>2020</t>
  </si>
  <si>
    <t>2021</t>
  </si>
  <si>
    <t>2022</t>
  </si>
  <si>
    <t>2023</t>
  </si>
  <si>
    <t>Total</t>
  </si>
  <si>
    <t>FINANCIAL OBLIGATIONS - MARCH 2017</t>
  </si>
  <si>
    <t>Intereses por Pagar</t>
  </si>
  <si>
    <t>Interest Payable</t>
  </si>
  <si>
    <t>ACTUAL</t>
  </si>
  <si>
    <t>TASA DE ENDEUDAMIENTO</t>
  </si>
  <si>
    <t>MONTO TOTAL
(Millones)</t>
  </si>
  <si>
    <t>Mediano plazo (1-5 años)</t>
  </si>
  <si>
    <t>COST OF DEBT</t>
  </si>
  <si>
    <t>TOTAL AMOUNT
(Millons)</t>
  </si>
  <si>
    <t>(Acording to Amortization)</t>
  </si>
  <si>
    <t>AMOUNT (Millions)</t>
  </si>
  <si>
    <t>Valor (Millones)</t>
  </si>
  <si>
    <t>Gross Debt</t>
  </si>
  <si>
    <t>(1) Todos los calculos están realizados con la "Deuda sin intereses por pagar y otros".</t>
  </si>
  <si>
    <t>(4) Esta tasa tiene en cuenta el costo de la cobertura, si aplica.</t>
  </si>
  <si>
    <r>
      <t>(1)</t>
    </r>
    <r>
      <rPr>
        <sz val="9"/>
        <color rgb="FF003300"/>
        <rFont val="Foco"/>
        <family val="2"/>
      </rPr>
      <t xml:space="preserve"> All calculations are based on "Debt (does not include interests payable and others)".</t>
    </r>
  </si>
  <si>
    <r>
      <t xml:space="preserve">(4) </t>
    </r>
    <r>
      <rPr>
        <sz val="9"/>
        <color rgb="FF003300"/>
        <rFont val="Foco"/>
        <family val="2"/>
      </rPr>
      <t>Interest rate includes the cost of the hedge.</t>
    </r>
  </si>
  <si>
    <r>
      <t xml:space="preserve">PARTICIPACIÓN </t>
    </r>
    <r>
      <rPr>
        <sz val="9"/>
        <color rgb="FF215B33"/>
        <rFont val="Foco"/>
        <family val="2"/>
      </rPr>
      <t>(Por amortización)</t>
    </r>
  </si>
  <si>
    <r>
      <t xml:space="preserve">AVERAGE INTEREST RATE </t>
    </r>
    <r>
      <rPr>
        <sz val="9"/>
        <color rgb="FF006600"/>
        <rFont val="Foco"/>
        <family val="2"/>
      </rPr>
      <t>(4)</t>
    </r>
  </si>
  <si>
    <t>Se incluyen los intereses por pagar ya causados en el periodo</t>
  </si>
  <si>
    <t>TASA 
PROMEDIO</t>
  </si>
  <si>
    <t>Bilateral COP (4)</t>
  </si>
  <si>
    <t>VALOR DEUDA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</si>
  <si>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</si>
  <si>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</si>
  <si>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</si>
  <si>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</si>
  <si>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r>
      <t xml:space="preserve">DEUDA POR MONEDA </t>
    </r>
    <r>
      <rPr>
        <sz val="9"/>
        <color rgb="FF006B33"/>
        <rFont val="Foco"/>
        <family val="2"/>
      </rPr>
      <t>(2)</t>
    </r>
  </si>
  <si>
    <r>
      <t xml:space="preserve">DEUDA POR TASA </t>
    </r>
    <r>
      <rPr>
        <sz val="9"/>
        <color rgb="FF006B33"/>
        <rFont val="Foco"/>
        <family val="2"/>
      </rPr>
      <t>(2)</t>
    </r>
  </si>
  <si>
    <r>
      <t xml:space="preserve">RIESGO POR MONEDA </t>
    </r>
    <r>
      <rPr>
        <sz val="9"/>
        <color rgb="FF006B33"/>
        <rFont val="Foco"/>
        <family val="2"/>
      </rPr>
      <t>(3)</t>
    </r>
  </si>
  <si>
    <r>
      <t xml:space="preserve">RIESGO POR TASA </t>
    </r>
    <r>
      <rPr>
        <sz val="9"/>
        <color rgb="FF006B33"/>
        <rFont val="Foco"/>
        <family val="2"/>
      </rPr>
      <t>(3)</t>
    </r>
  </si>
  <si>
    <t>Bilateral otras monedas (5),(6)</t>
  </si>
  <si>
    <r>
      <t xml:space="preserve">DEUDA POR PLAZO </t>
    </r>
    <r>
      <rPr>
        <sz val="9"/>
        <color rgb="FF215B33"/>
        <rFont val="Foco"/>
        <family val="2"/>
      </rPr>
      <t>(7)</t>
    </r>
  </si>
  <si>
    <r>
      <t xml:space="preserve">DEBT BY CURRENCY </t>
    </r>
    <r>
      <rPr>
        <sz val="9"/>
        <color rgb="FF006600"/>
        <rFont val="Foco"/>
        <family val="2"/>
      </rPr>
      <t>(2)</t>
    </r>
  </si>
  <si>
    <r>
      <t xml:space="preserve">DEBT BY INTEREST RATE </t>
    </r>
    <r>
      <rPr>
        <sz val="9"/>
        <color rgb="FF006600"/>
        <rFont val="Foco"/>
        <family val="2"/>
      </rPr>
      <t>(2)</t>
    </r>
  </si>
  <si>
    <r>
      <t xml:space="preserve">CURRENCY RISK </t>
    </r>
    <r>
      <rPr>
        <sz val="9"/>
        <color rgb="FF006600"/>
        <rFont val="Foco"/>
        <family val="2"/>
      </rPr>
      <t>(3)</t>
    </r>
  </si>
  <si>
    <r>
      <t xml:space="preserve">INTEREST RATE RISK </t>
    </r>
    <r>
      <rPr>
        <sz val="9"/>
        <color rgb="FF006600"/>
        <rFont val="Foco"/>
        <family val="2"/>
      </rPr>
      <t>(3)</t>
    </r>
  </si>
  <si>
    <t>Bilateral other currencies  (5), (6)</t>
  </si>
  <si>
    <r>
      <t>MATURITY</t>
    </r>
    <r>
      <rPr>
        <sz val="9"/>
        <rFont val="Foco"/>
        <family val="2"/>
      </rPr>
      <t xml:space="preserve"> </t>
    </r>
    <r>
      <rPr>
        <sz val="9"/>
        <color rgb="FF006B33"/>
        <rFont val="Foco"/>
        <family val="2"/>
      </rPr>
      <t>(7)</t>
    </r>
  </si>
  <si>
    <t>VALUE OF DEBT</t>
  </si>
  <si>
    <t>(2) Original terms (interest rates and currencies) of the loans. The hedges are not included.</t>
  </si>
  <si>
    <r>
      <t xml:space="preserve">(3) </t>
    </r>
    <r>
      <rPr>
        <sz val="9"/>
        <color rgb="FF003300"/>
        <rFont val="Foco"/>
        <family val="2"/>
      </rPr>
      <t>Currency and interest rate risk incurred after hedge.</t>
    </r>
  </si>
  <si>
    <r>
      <t xml:space="preserve">(5) </t>
    </r>
    <r>
      <rPr>
        <sz val="9"/>
        <color rgb="FF003300"/>
        <rFont val="Foco"/>
        <family val="2"/>
      </rPr>
      <t>Total of all foreing currency loans, even if they are hedged.</t>
    </r>
  </si>
  <si>
    <r>
      <t>(7)</t>
    </r>
    <r>
      <rPr>
        <sz val="9"/>
        <color rgb="FF003300"/>
        <rFont val="Foco"/>
        <family val="2"/>
      </rPr>
      <t xml:space="preserve"> Maturity according to loans capital amortization.</t>
    </r>
  </si>
  <si>
    <t>(6) This interest rate includes foreign currency loans (not hedged) as in it original terms, but not currency variance costs.</t>
  </si>
  <si>
    <t>Intereses por pagar</t>
  </si>
  <si>
    <t>(7) Hace referencia al porcentaje de vencimientos de acuerdo a las amortizaciones de capital de los créditos.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</si>
  <si>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</si>
  <si>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</si>
  <si>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</si>
  <si>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</si>
  <si>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</si>
  <si>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Tasa promedio (4)</t>
  </si>
  <si>
    <t>Average Rate</t>
  </si>
  <si>
    <t>Deuda sin intereses por pagar</t>
  </si>
  <si>
    <r>
      <t>ENDEUDAMIENTO - MARZO 2018</t>
    </r>
    <r>
      <rPr>
        <b/>
        <sz val="9"/>
        <color theme="0"/>
        <rFont val="Foco"/>
        <family val="2"/>
      </rPr>
      <t xml:space="preserve"> </t>
    </r>
    <r>
      <rPr>
        <sz val="9"/>
        <color theme="0"/>
        <rFont val="Foco"/>
        <family val="2"/>
      </rPr>
      <t>(1)</t>
    </r>
  </si>
  <si>
    <r>
      <t>FINANCIAL OBLIGATIONS - MARCH 2018</t>
    </r>
    <r>
      <rPr>
        <b/>
        <sz val="9"/>
        <color theme="0"/>
        <rFont val="Foco"/>
        <family val="2"/>
      </rPr>
      <t xml:space="preserve"> </t>
    </r>
    <r>
      <rPr>
        <sz val="9"/>
        <color theme="0"/>
        <rFont val="Foc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</si>
</sst>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  <numFmt numFmtId="201" formatCode="_ [$€-2]\ * #,##0.00_ ;_ [$€-2]\ * \-#,##0.00_ ;_ [$€-2]\ * &quot;-&quot;??_ "/>
    <numFmt numFmtId="202" formatCode="_ [$€-2]\ * #,##0_ ;_ [$€-2]\ * \-#,##0_ ;_ [$€-2]\ * &quot;-&quot;??_ "/>
    <numFmt numFmtId="203" formatCode="#,##0.0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Foco"/>
      <family val="2"/>
    </font>
    <font>
      <b/>
      <sz val="9"/>
      <name val="Foco"/>
      <family val="2"/>
    </font>
    <font>
      <sz val="9"/>
      <color theme="1"/>
      <name val="Foco"/>
      <family val="2"/>
    </font>
    <font>
      <sz val="9"/>
      <color theme="0"/>
      <name val="Foco"/>
      <family val="2"/>
    </font>
    <font>
      <sz val="9"/>
      <color rgb="FF003300"/>
      <name val="Foco"/>
      <family val="2"/>
    </font>
    <font>
      <sz val="9"/>
      <color rgb="FF215B33"/>
      <name val="Foco"/>
      <family val="2"/>
    </font>
    <font>
      <sz val="9"/>
      <color rgb="FF006600"/>
      <name val="Foco"/>
      <family val="2"/>
    </font>
    <font>
      <b/>
      <sz val="9"/>
      <color rgb="FF006600"/>
      <name val="Foco"/>
      <family val="2"/>
    </font>
    <font>
      <b/>
      <sz val="9"/>
      <color rgb="FF215B33"/>
      <name val="Foco"/>
      <family val="2"/>
    </font>
    <font>
      <b/>
      <sz val="16"/>
      <color theme="0"/>
      <name val="Foco"/>
      <family val="2"/>
    </font>
    <font>
      <b/>
      <sz val="9"/>
      <color rgb="FF006B33"/>
      <name val="Foco"/>
      <family val="2"/>
    </font>
    <font>
      <sz val="9"/>
      <color rgb="FF006B33"/>
      <name val="Foco"/>
      <family val="2"/>
    </font>
    <font>
      <i/>
      <sz val="9"/>
      <color theme="1"/>
      <name val="Foco"/>
      <family val="2"/>
    </font>
    <font>
      <b/>
      <sz val="9"/>
      <color theme="0"/>
      <name val="Foco"/>
      <family val="2"/>
    </font>
    <font>
      <sz val="10"/>
      <name val="Arial"/>
      <family val="2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B3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260">
    <xf numFmtId="167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>
      <alignment vertical="top"/>
    </xf>
    <xf numFmtId="174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6" borderId="0" applyNumberFormat="0" applyBorder="0" applyAlignment="0" applyProtection="0"/>
    <xf numFmtId="167" fontId="19" fillId="35" borderId="0" applyNumberFormat="0" applyBorder="0" applyAlignment="0" applyProtection="0"/>
    <xf numFmtId="167" fontId="19" fillId="36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6" borderId="0" applyNumberFormat="0" applyBorder="0" applyAlignment="0" applyProtection="0"/>
    <xf numFmtId="167" fontId="19" fillId="36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21" fillId="39" borderId="0" applyNumberFormat="0" applyBorder="0" applyAlignment="0" applyProtection="0"/>
    <xf numFmtId="167" fontId="21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1" borderId="0" applyNumberFormat="0" applyBorder="0" applyAlignment="0" applyProtection="0"/>
    <xf numFmtId="167" fontId="19" fillId="40" borderId="0" applyNumberFormat="0" applyBorder="0" applyAlignment="0" applyProtection="0"/>
    <xf numFmtId="167" fontId="19" fillId="41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21" fillId="42" borderId="0" applyNumberFormat="0" applyBorder="0" applyAlignment="0" applyProtection="0"/>
    <xf numFmtId="167" fontId="21" fillId="41" borderId="0" applyNumberFormat="0" applyBorder="0" applyAlignment="0" applyProtection="0"/>
    <xf numFmtId="167" fontId="19" fillId="41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4" borderId="0" applyNumberFormat="0" applyBorder="0" applyAlignment="0" applyProtection="0"/>
    <xf numFmtId="167" fontId="19" fillId="43" borderId="0" applyNumberFormat="0" applyBorder="0" applyAlignment="0" applyProtection="0"/>
    <xf numFmtId="167" fontId="19" fillId="44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21" fillId="45" borderId="0" applyNumberFormat="0" applyBorder="0" applyAlignment="0" applyProtection="0"/>
    <xf numFmtId="167" fontId="21" fillId="44" borderId="0" applyNumberFormat="0" applyBorder="0" applyAlignment="0" applyProtection="0"/>
    <xf numFmtId="167" fontId="19" fillId="44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36" borderId="0" applyNumberFormat="0" applyBorder="0" applyAlignment="0" applyProtection="0"/>
    <xf numFmtId="167" fontId="19" fillId="46" borderId="0" applyNumberFormat="0" applyBorder="0" applyAlignment="0" applyProtection="0"/>
    <xf numFmtId="167" fontId="19" fillId="3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21" fillId="47" borderId="0" applyNumberFormat="0" applyBorder="0" applyAlignment="0" applyProtection="0"/>
    <xf numFmtId="167" fontId="21" fillId="36" borderId="0" applyNumberFormat="0" applyBorder="0" applyAlignment="0" applyProtection="0"/>
    <xf numFmtId="167" fontId="19" fillId="36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21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6" borderId="0" applyNumberFormat="0" applyBorder="0" applyAlignment="0" applyProtection="0"/>
    <xf numFmtId="167" fontId="1" fillId="10" borderId="0" applyNumberFormat="0" applyBorder="0" applyAlignment="0" applyProtection="0"/>
    <xf numFmtId="167" fontId="21" fillId="36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5" borderId="0" applyNumberFormat="0" applyBorder="0" applyAlignment="0" applyProtection="0"/>
    <xf numFmtId="167" fontId="1" fillId="14" borderId="0" applyNumberFormat="0" applyBorder="0" applyAlignment="0" applyProtection="0"/>
    <xf numFmtId="167" fontId="21" fillId="35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41" borderId="0" applyNumberFormat="0" applyBorder="0" applyAlignment="0" applyProtection="0"/>
    <xf numFmtId="167" fontId="1" fillId="18" borderId="0" applyNumberFormat="0" applyBorder="0" applyAlignment="0" applyProtection="0"/>
    <xf numFmtId="167" fontId="21" fillId="41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44" borderId="0" applyNumberFormat="0" applyBorder="0" applyAlignment="0" applyProtection="0"/>
    <xf numFmtId="167" fontId="1" fillId="22" borderId="0" applyNumberFormat="0" applyBorder="0" applyAlignment="0" applyProtection="0"/>
    <xf numFmtId="167" fontId="21" fillId="44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36" borderId="0" applyNumberFormat="0" applyBorder="0" applyAlignment="0" applyProtection="0"/>
    <xf numFmtId="167" fontId="1" fillId="26" borderId="0" applyNumberFormat="0" applyBorder="0" applyAlignment="0" applyProtection="0"/>
    <xf numFmtId="167" fontId="21" fillId="36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2" fillId="53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2" fillId="54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6" borderId="0" applyNumberFormat="0" applyBorder="0" applyAlignment="0" applyProtection="0"/>
    <xf numFmtId="167" fontId="19" fillId="55" borderId="0" applyNumberFormat="0" applyBorder="0" applyAlignment="0" applyProtection="0"/>
    <xf numFmtId="167" fontId="19" fillId="56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21" fillId="46" borderId="0" applyNumberFormat="0" applyBorder="0" applyAlignment="0" applyProtection="0"/>
    <xf numFmtId="167" fontId="21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57" borderId="0" applyNumberFormat="0" applyBorder="0" applyAlignment="0" applyProtection="0"/>
    <xf numFmtId="167" fontId="19" fillId="57" borderId="0" applyNumberFormat="0" applyBorder="0" applyAlignment="0" applyProtection="0"/>
    <xf numFmtId="167" fontId="21" fillId="58" borderId="0" applyNumberFormat="0" applyBorder="0" applyAlignment="0" applyProtection="0"/>
    <xf numFmtId="167" fontId="21" fillId="57" borderId="0" applyNumberFormat="0" applyBorder="0" applyAlignment="0" applyProtection="0"/>
    <xf numFmtId="167" fontId="19" fillId="57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9" borderId="0" applyNumberFormat="0" applyBorder="0" applyAlignment="0" applyProtection="0"/>
    <xf numFmtId="167" fontId="19" fillId="56" borderId="0" applyNumberFormat="0" applyBorder="0" applyAlignment="0" applyProtection="0"/>
    <xf numFmtId="167" fontId="19" fillId="59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21" fillId="45" borderId="0" applyNumberFormat="0" applyBorder="0" applyAlignment="0" applyProtection="0"/>
    <xf numFmtId="167" fontId="21" fillId="59" borderId="0" applyNumberFormat="0" applyBorder="0" applyAlignment="0" applyProtection="0"/>
    <xf numFmtId="167" fontId="19" fillId="59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21" fillId="46" borderId="0" applyNumberFormat="0" applyBorder="0" applyAlignment="0" applyProtection="0"/>
    <xf numFmtId="167" fontId="21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48" borderId="0" applyNumberFormat="0" applyBorder="0" applyAlignment="0" applyProtection="0"/>
    <xf numFmtId="167" fontId="19" fillId="48" borderId="0" applyNumberFormat="0" applyBorder="0" applyAlignment="0" applyProtection="0"/>
    <xf numFmtId="167" fontId="21" fillId="60" borderId="0" applyNumberFormat="0" applyBorder="0" applyAlignment="0" applyProtection="0"/>
    <xf numFmtId="167" fontId="21" fillId="48" borderId="0" applyNumberFormat="0" applyBorder="0" applyAlignment="0" applyProtection="0"/>
    <xf numFmtId="167" fontId="19" fillId="48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56" borderId="0" applyNumberFormat="0" applyBorder="0" applyAlignment="0" applyProtection="0"/>
    <xf numFmtId="167" fontId="1" fillId="11" borderId="0" applyNumberFormat="0" applyBorder="0" applyAlignment="0" applyProtection="0"/>
    <xf numFmtId="167" fontId="21" fillId="5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35" borderId="0" applyNumberFormat="0" applyBorder="0" applyAlignment="0" applyProtection="0"/>
    <xf numFmtId="167" fontId="1" fillId="15" borderId="0" applyNumberFormat="0" applyBorder="0" applyAlignment="0" applyProtection="0"/>
    <xf numFmtId="167" fontId="21" fillId="35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2" fillId="62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57" borderId="0" applyNumberFormat="0" applyBorder="0" applyAlignment="0" applyProtection="0"/>
    <xf numFmtId="167" fontId="1" fillId="19" borderId="0" applyNumberFormat="0" applyBorder="0" applyAlignment="0" applyProtection="0"/>
    <xf numFmtId="167" fontId="21" fillId="57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2" fillId="63" borderId="0" applyNumberFormat="0" applyBorder="0" applyAlignment="0" applyProtection="0"/>
    <xf numFmtId="167" fontId="22" fillId="63" borderId="0" applyNumberFormat="0" applyBorder="0" applyAlignment="0" applyProtection="0"/>
    <xf numFmtId="167" fontId="22" fillId="63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59" borderId="0" applyNumberFormat="0" applyBorder="0" applyAlignment="0" applyProtection="0"/>
    <xf numFmtId="167" fontId="1" fillId="23" borderId="0" applyNumberFormat="0" applyBorder="0" applyAlignment="0" applyProtection="0"/>
    <xf numFmtId="167" fontId="21" fillId="59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55" borderId="0" applyNumberFormat="0" applyBorder="0" applyAlignment="0" applyProtection="0"/>
    <xf numFmtId="167" fontId="1" fillId="27" borderId="0" applyNumberFormat="0" applyBorder="0" applyAlignment="0" applyProtection="0"/>
    <xf numFmtId="167" fontId="21" fillId="55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48" borderId="0" applyNumberFormat="0" applyBorder="0" applyAlignment="0" applyProtection="0"/>
    <xf numFmtId="167" fontId="1" fillId="31" borderId="0" applyNumberFormat="0" applyBorder="0" applyAlignment="0" applyProtection="0"/>
    <xf numFmtId="167" fontId="21" fillId="48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2" fillId="64" borderId="0" applyNumberFormat="0" applyBorder="0" applyAlignment="0" applyProtection="0"/>
    <xf numFmtId="167" fontId="22" fillId="64" borderId="0" applyNumberFormat="0" applyBorder="0" applyAlignment="0" applyProtection="0"/>
    <xf numFmtId="167" fontId="22" fillId="64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65" borderId="0" applyNumberFormat="0" applyBorder="0" applyAlignment="0" applyProtection="0"/>
    <xf numFmtId="167" fontId="24" fillId="65" borderId="0" applyNumberFormat="0" applyBorder="0" applyAlignment="0" applyProtection="0"/>
    <xf numFmtId="167" fontId="23" fillId="55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5" borderId="0" applyNumberFormat="0" applyBorder="0" applyAlignment="0" applyProtection="0"/>
    <xf numFmtId="167" fontId="24" fillId="35" borderId="0" applyNumberFormat="0" applyBorder="0" applyAlignment="0" applyProtection="0"/>
    <xf numFmtId="167" fontId="23" fillId="38" borderId="0" applyNumberFormat="0" applyBorder="0" applyAlignment="0" applyProtection="0"/>
    <xf numFmtId="167" fontId="23" fillId="57" borderId="0" applyNumberFormat="0" applyBorder="0" applyAlignment="0" applyProtection="0"/>
    <xf numFmtId="167" fontId="23" fillId="57" borderId="0" applyNumberFormat="0" applyBorder="0" applyAlignment="0" applyProtection="0"/>
    <xf numFmtId="167" fontId="24" fillId="58" borderId="0" applyNumberFormat="0" applyBorder="0" applyAlignment="0" applyProtection="0"/>
    <xf numFmtId="167" fontId="24" fillId="57" borderId="0" applyNumberFormat="0" applyBorder="0" applyAlignment="0" applyProtection="0"/>
    <xf numFmtId="167" fontId="23" fillId="57" borderId="0" applyNumberFormat="0" applyBorder="0" applyAlignment="0" applyProtection="0"/>
    <xf numFmtId="167" fontId="23" fillId="56" borderId="0" applyNumberFormat="0" applyBorder="0" applyAlignment="0" applyProtection="0"/>
    <xf numFmtId="167" fontId="23" fillId="56" borderId="0" applyNumberFormat="0" applyBorder="0" applyAlignment="0" applyProtection="0"/>
    <xf numFmtId="167" fontId="23" fillId="59" borderId="0" applyNumberFormat="0" applyBorder="0" applyAlignment="0" applyProtection="0"/>
    <xf numFmtId="167" fontId="24" fillId="59" borderId="0" applyNumberFormat="0" applyBorder="0" applyAlignment="0" applyProtection="0"/>
    <xf numFmtId="167" fontId="23" fillId="56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65" borderId="0" applyNumberFormat="0" applyBorder="0" applyAlignment="0" applyProtection="0"/>
    <xf numFmtId="167" fontId="24" fillId="65" borderId="0" applyNumberFormat="0" applyBorder="0" applyAlignment="0" applyProtection="0"/>
    <xf numFmtId="167" fontId="23" fillId="55" borderId="0" applyNumberFormat="0" applyBorder="0" applyAlignment="0" applyProtection="0"/>
    <xf numFmtId="167" fontId="23" fillId="48" borderId="0" applyNumberFormat="0" applyBorder="0" applyAlignment="0" applyProtection="0"/>
    <xf numFmtId="167" fontId="23" fillId="48" borderId="0" applyNumberFormat="0" applyBorder="0" applyAlignment="0" applyProtection="0"/>
    <xf numFmtId="167" fontId="23" fillId="60" borderId="0" applyNumberFormat="0" applyBorder="0" applyAlignment="0" applyProtection="0"/>
    <xf numFmtId="167" fontId="24" fillId="60" borderId="0" applyNumberFormat="0" applyBorder="0" applyAlignment="0" applyProtection="0"/>
    <xf numFmtId="167" fontId="23" fillId="48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5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5" fillId="67" borderId="0" applyNumberFormat="0" applyBorder="0" applyAlignment="0" applyProtection="0"/>
    <xf numFmtId="167" fontId="25" fillId="67" borderId="0" applyNumberFormat="0" applyBorder="0" applyAlignment="0" applyProtection="0"/>
    <xf numFmtId="167" fontId="25" fillId="67" borderId="0" applyNumberFormat="0" applyBorder="0" applyAlignment="0" applyProtection="0"/>
    <xf numFmtId="167" fontId="24" fillId="66" borderId="0" applyNumberFormat="0" applyBorder="0" applyAlignment="0" applyProtection="0"/>
    <xf numFmtId="167" fontId="17" fillId="12" borderId="0" applyNumberFormat="0" applyBorder="0" applyAlignment="0" applyProtection="0"/>
    <xf numFmtId="167" fontId="24" fillId="66" borderId="0" applyNumberFormat="0" applyBorder="0" applyAlignment="0" applyProtection="0"/>
    <xf numFmtId="167" fontId="17" fillId="12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5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5" fillId="62" borderId="0" applyNumberFormat="0" applyBorder="0" applyAlignment="0" applyProtection="0"/>
    <xf numFmtId="167" fontId="25" fillId="62" borderId="0" applyNumberFormat="0" applyBorder="0" applyAlignment="0" applyProtection="0"/>
    <xf numFmtId="167" fontId="25" fillId="62" borderId="0" applyNumberFormat="0" applyBorder="0" applyAlignment="0" applyProtection="0"/>
    <xf numFmtId="167" fontId="24" fillId="38" borderId="0" applyNumberFormat="0" applyBorder="0" applyAlignment="0" applyProtection="0"/>
    <xf numFmtId="167" fontId="17" fillId="16" borderId="0" applyNumberFormat="0" applyBorder="0" applyAlignment="0" applyProtection="0"/>
    <xf numFmtId="167" fontId="24" fillId="38" borderId="0" applyNumberFormat="0" applyBorder="0" applyAlignment="0" applyProtection="0"/>
    <xf numFmtId="167" fontId="17" fillId="16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7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5" fillId="63" borderId="0" applyNumberFormat="0" applyBorder="0" applyAlignment="0" applyProtection="0"/>
    <xf numFmtId="167" fontId="25" fillId="63" borderId="0" applyNumberFormat="0" applyBorder="0" applyAlignment="0" applyProtection="0"/>
    <xf numFmtId="167" fontId="25" fillId="63" borderId="0" applyNumberFormat="0" applyBorder="0" applyAlignment="0" applyProtection="0"/>
    <xf numFmtId="167" fontId="24" fillId="58" borderId="0" applyNumberFormat="0" applyBorder="0" applyAlignment="0" applyProtection="0"/>
    <xf numFmtId="167" fontId="17" fillId="20" borderId="0" applyNumberFormat="0" applyBorder="0" applyAlignment="0" applyProtection="0"/>
    <xf numFmtId="167" fontId="24" fillId="58" borderId="0" applyNumberFormat="0" applyBorder="0" applyAlignment="0" applyProtection="0"/>
    <xf numFmtId="167" fontId="17" fillId="20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59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4" fillId="68" borderId="0" applyNumberFormat="0" applyBorder="0" applyAlignment="0" applyProtection="0"/>
    <xf numFmtId="167" fontId="17" fillId="24" borderId="0" applyNumberFormat="0" applyBorder="0" applyAlignment="0" applyProtection="0"/>
    <xf numFmtId="167" fontId="24" fillId="68" borderId="0" applyNumberFormat="0" applyBorder="0" applyAlignment="0" applyProtection="0"/>
    <xf numFmtId="167" fontId="17" fillId="24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6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4" fillId="70" borderId="0" applyNumberFormat="0" applyBorder="0" applyAlignment="0" applyProtection="0"/>
    <xf numFmtId="167" fontId="17" fillId="28" borderId="0" applyNumberFormat="0" applyBorder="0" applyAlignment="0" applyProtection="0"/>
    <xf numFmtId="167" fontId="24" fillId="70" borderId="0" applyNumberFormat="0" applyBorder="0" applyAlignment="0" applyProtection="0"/>
    <xf numFmtId="167" fontId="17" fillId="2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60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5" fillId="73" borderId="0" applyNumberFormat="0" applyBorder="0" applyAlignment="0" applyProtection="0"/>
    <xf numFmtId="167" fontId="25" fillId="73" borderId="0" applyNumberFormat="0" applyBorder="0" applyAlignment="0" applyProtection="0"/>
    <xf numFmtId="167" fontId="25" fillId="73" borderId="0" applyNumberFormat="0" applyBorder="0" applyAlignment="0" applyProtection="0"/>
    <xf numFmtId="167" fontId="24" fillId="72" borderId="0" applyNumberFormat="0" applyBorder="0" applyAlignment="0" applyProtection="0"/>
    <xf numFmtId="167" fontId="17" fillId="32" borderId="0" applyNumberFormat="0" applyBorder="0" applyAlignment="0" applyProtection="0"/>
    <xf numFmtId="167" fontId="24" fillId="72" borderId="0" applyNumberFormat="0" applyBorder="0" applyAlignment="0" applyProtection="0"/>
    <xf numFmtId="167" fontId="17" fillId="3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4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76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76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8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8" borderId="0" applyNumberFormat="0" applyBorder="0" applyAlignment="0" applyProtection="0"/>
    <xf numFmtId="167" fontId="24" fillId="79" borderId="0" applyNumberFormat="0" applyBorder="0" applyAlignment="0" applyProtection="0"/>
    <xf numFmtId="167" fontId="24" fillId="80" borderId="0" applyNumberFormat="0" applyBorder="0" applyAlignment="0" applyProtection="0"/>
    <xf numFmtId="167" fontId="24" fillId="79" borderId="0" applyNumberFormat="0" applyBorder="0" applyAlignment="0" applyProtection="0"/>
    <xf numFmtId="167" fontId="24" fillId="79" borderId="0" applyNumberFormat="0" applyBorder="0" applyAlignment="0" applyProtection="0"/>
    <xf numFmtId="167" fontId="24" fillId="80" borderId="0" applyNumberFormat="0" applyBorder="0" applyAlignment="0" applyProtection="0"/>
    <xf numFmtId="167" fontId="24" fillId="74" borderId="0" applyNumberFormat="0" applyBorder="0" applyAlignment="0" applyProtection="0"/>
    <xf numFmtId="167" fontId="24" fillId="74" borderId="0" applyNumberFormat="0" applyBorder="0" applyAlignment="0" applyProtection="0"/>
    <xf numFmtId="167" fontId="24" fillId="74" borderId="0" applyNumberFormat="0" applyBorder="0" applyAlignment="0" applyProtection="0"/>
    <xf numFmtId="167" fontId="24" fillId="81" borderId="0" applyNumberFormat="0" applyBorder="0" applyAlignment="0" applyProtection="0"/>
    <xf numFmtId="167" fontId="21" fillId="82" borderId="0" applyNumberFormat="0" applyBorder="0" applyAlignment="0" applyProtection="0"/>
    <xf numFmtId="167" fontId="21" fillId="82" borderId="0" applyNumberFormat="0" applyBorder="0" applyAlignment="0" applyProtection="0"/>
    <xf numFmtId="167" fontId="21" fillId="83" borderId="0" applyNumberFormat="0" applyBorder="0" applyAlignment="0" applyProtection="0"/>
    <xf numFmtId="167" fontId="21" fillId="82" borderId="0" applyNumberFormat="0" applyBorder="0" applyAlignment="0" applyProtection="0"/>
    <xf numFmtId="167" fontId="21" fillId="82" borderId="0" applyNumberFormat="0" applyBorder="0" applyAlignment="0" applyProtection="0"/>
    <xf numFmtId="167" fontId="21" fillId="83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85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85" borderId="0" applyNumberFormat="0" applyBorder="0" applyAlignment="0" applyProtection="0"/>
    <xf numFmtId="167" fontId="24" fillId="86" borderId="0" applyNumberFormat="0" applyBorder="0" applyAlignment="0" applyProtection="0"/>
    <xf numFmtId="167" fontId="24" fillId="84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84" borderId="0" applyNumberFormat="0" applyBorder="0" applyAlignment="0" applyProtection="0"/>
    <xf numFmtId="167" fontId="24" fillId="81" borderId="0" applyNumberFormat="0" applyBorder="0" applyAlignment="0" applyProtection="0"/>
    <xf numFmtId="167" fontId="24" fillId="81" borderId="0" applyNumberFormat="0" applyBorder="0" applyAlignment="0" applyProtection="0"/>
    <xf numFmtId="167" fontId="24" fillId="81" borderId="0" applyNumberFormat="0" applyBorder="0" applyAlignment="0" applyProtection="0"/>
    <xf numFmtId="167" fontId="24" fillId="86" borderId="0" applyNumberFormat="0" applyBorder="0" applyAlignment="0" applyProtection="0"/>
    <xf numFmtId="167" fontId="21" fillId="87" borderId="0" applyNumberFormat="0" applyBorder="0" applyAlignment="0" applyProtection="0"/>
    <xf numFmtId="167" fontId="21" fillId="87" borderId="0" applyNumberFormat="0" applyBorder="0" applyAlignment="0" applyProtection="0"/>
    <xf numFmtId="167" fontId="21" fillId="88" borderId="0" applyNumberFormat="0" applyBorder="0" applyAlignment="0" applyProtection="0"/>
    <xf numFmtId="167" fontId="21" fillId="87" borderId="0" applyNumberFormat="0" applyBorder="0" applyAlignment="0" applyProtection="0"/>
    <xf numFmtId="167" fontId="21" fillId="87" borderId="0" applyNumberFormat="0" applyBorder="0" applyAlignment="0" applyProtection="0"/>
    <xf numFmtId="167" fontId="21" fillId="88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9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9" borderId="0" applyNumberFormat="0" applyBorder="0" applyAlignment="0" applyProtection="0"/>
    <xf numFmtId="167" fontId="24" fillId="78" borderId="0" applyNumberFormat="0" applyBorder="0" applyAlignment="0" applyProtection="0"/>
    <xf numFmtId="167" fontId="24" fillId="90" borderId="0" applyNumberFormat="0" applyBorder="0" applyAlignment="0" applyProtection="0"/>
    <xf numFmtId="167" fontId="24" fillId="78" borderId="0" applyNumberFormat="0" applyBorder="0" applyAlignment="0" applyProtection="0"/>
    <xf numFmtId="167" fontId="24" fillId="78" borderId="0" applyNumberFormat="0" applyBorder="0" applyAlignment="0" applyProtection="0"/>
    <xf numFmtId="167" fontId="24" fillId="90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2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3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3" borderId="0" applyNumberFormat="0" applyBorder="0" applyAlignment="0" applyProtection="0"/>
    <xf numFmtId="167" fontId="21" fillId="78" borderId="0" applyNumberFormat="0" applyBorder="0" applyAlignment="0" applyProtection="0"/>
    <xf numFmtId="167" fontId="21" fillId="78" borderId="0" applyNumberFormat="0" applyBorder="0" applyAlignment="0" applyProtection="0"/>
    <xf numFmtId="167" fontId="21" fillId="86" borderId="0" applyNumberFormat="0" applyBorder="0" applyAlignment="0" applyProtection="0"/>
    <xf numFmtId="167" fontId="21" fillId="78" borderId="0" applyNumberFormat="0" applyBorder="0" applyAlignment="0" applyProtection="0"/>
    <xf numFmtId="167" fontId="21" fillId="78" borderId="0" applyNumberFormat="0" applyBorder="0" applyAlignment="0" applyProtection="0"/>
    <xf numFmtId="167" fontId="21" fillId="86" borderId="0" applyNumberFormat="0" applyBorder="0" applyAlignment="0" applyProtection="0"/>
    <xf numFmtId="167" fontId="24" fillId="78" borderId="0" applyNumberFormat="0" applyBorder="0" applyAlignment="0" applyProtection="0"/>
    <xf numFmtId="167" fontId="24" fillId="85" borderId="0" applyNumberFormat="0" applyBorder="0" applyAlignment="0" applyProtection="0"/>
    <xf numFmtId="167" fontId="24" fillId="78" borderId="0" applyNumberFormat="0" applyBorder="0" applyAlignment="0" applyProtection="0"/>
    <xf numFmtId="167" fontId="24" fillId="78" borderId="0" applyNumberFormat="0" applyBorder="0" applyAlignment="0" applyProtection="0"/>
    <xf numFmtId="167" fontId="24" fillId="85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4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87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87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4" fillId="77" borderId="0" applyNumberFormat="0" applyBorder="0" applyAlignment="0" applyProtection="0"/>
    <xf numFmtId="167" fontId="24" fillId="80" borderId="0" applyNumberFormat="0" applyBorder="0" applyAlignment="0" applyProtection="0"/>
    <xf numFmtId="167" fontId="24" fillId="77" borderId="0" applyNumberFormat="0" applyBorder="0" applyAlignment="0" applyProtection="0"/>
    <xf numFmtId="167" fontId="24" fillId="77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5" borderId="0" applyNumberFormat="0" applyBorder="0" applyAlignment="0" applyProtection="0"/>
    <xf numFmtId="167" fontId="21" fillId="96" borderId="0" applyNumberFormat="0" applyBorder="0" applyAlignment="0" applyProtection="0"/>
    <xf numFmtId="167" fontId="21" fillId="96" borderId="0" applyNumberFormat="0" applyBorder="0" applyAlignment="0" applyProtection="0"/>
    <xf numFmtId="167" fontId="21" fillId="96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97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97" borderId="0" applyNumberFormat="0" applyBorder="0" applyAlignment="0" applyProtection="0"/>
    <xf numFmtId="167" fontId="24" fillId="97" borderId="0" applyNumberFormat="0" applyBorder="0" applyAlignment="0" applyProtection="0"/>
    <xf numFmtId="167" fontId="24" fillId="98" borderId="0" applyNumberFormat="0" applyBorder="0" applyAlignment="0" applyProtection="0"/>
    <xf numFmtId="167" fontId="24" fillId="97" borderId="0" applyNumberFormat="0" applyBorder="0" applyAlignment="0" applyProtection="0"/>
    <xf numFmtId="167" fontId="24" fillId="97" borderId="0" applyNumberFormat="0" applyBorder="0" applyAlignment="0" applyProtection="0"/>
    <xf numFmtId="167" fontId="24" fillId="98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6" fillId="84" borderId="0" applyNumberFormat="0" applyBorder="0" applyAlignment="0" applyProtection="0"/>
    <xf numFmtId="167" fontId="26" fillId="84" borderId="0" applyNumberFormat="0" applyBorder="0" applyAlignment="0" applyProtection="0"/>
    <xf numFmtId="167" fontId="27" fillId="96" borderId="0" applyNumberFormat="0" applyBorder="0" applyAlignment="0" applyProtection="0"/>
    <xf numFmtId="167" fontId="27" fillId="96" borderId="0" applyNumberFormat="0" applyBorder="0" applyAlignment="0" applyProtection="0"/>
    <xf numFmtId="167" fontId="26" fillId="84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9" fillId="41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1" fillId="89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31" fillId="100" borderId="10" applyNumberFormat="0" applyAlignment="0" applyProtection="0"/>
    <xf numFmtId="167" fontId="31" fillId="100" borderId="10" applyNumberFormat="0" applyAlignment="0" applyProtection="0"/>
    <xf numFmtId="167" fontId="32" fillId="101" borderId="11" applyNumberFormat="0" applyAlignment="0" applyProtection="0"/>
    <xf numFmtId="167" fontId="32" fillId="101" borderId="11" applyNumberFormat="0" applyAlignment="0" applyProtection="0"/>
    <xf numFmtId="167" fontId="31" fillId="100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2" fillId="44" borderId="11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4" fillId="102" borderId="10" applyNumberFormat="0" applyAlignment="0" applyProtection="0"/>
    <xf numFmtId="167" fontId="34" fillId="102" borderId="10" applyNumberFormat="0" applyAlignment="0" applyProtection="0"/>
    <xf numFmtId="167" fontId="34" fillId="102" borderId="10" applyNumberFormat="0" applyAlignment="0" applyProtection="0"/>
    <xf numFmtId="167" fontId="33" fillId="56" borderId="10" applyNumberFormat="0" applyAlignment="0" applyProtection="0"/>
    <xf numFmtId="167" fontId="11" fillId="6" borderId="4" applyNumberFormat="0" applyAlignment="0" applyProtection="0"/>
    <xf numFmtId="167" fontId="33" fillId="56" borderId="10" applyNumberFormat="0" applyAlignment="0" applyProtection="0"/>
    <xf numFmtId="167" fontId="11" fillId="6" borderId="4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2" fillId="101" borderId="11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18" fillId="0" borderId="0"/>
    <xf numFmtId="167" fontId="20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35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6" fillId="104" borderId="12" applyNumberFormat="0" applyAlignment="0" applyProtection="0"/>
    <xf numFmtId="167" fontId="36" fillId="104" borderId="12" applyNumberFormat="0" applyAlignment="0" applyProtection="0"/>
    <xf numFmtId="167" fontId="36" fillId="104" borderId="12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9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8" fillId="0" borderId="13" applyNumberFormat="0" applyFill="0" applyAlignment="0" applyProtection="0"/>
    <xf numFmtId="167" fontId="37" fillId="0" borderId="13" applyNumberFormat="0" applyFill="0" applyAlignment="0" applyProtection="0"/>
    <xf numFmtId="167" fontId="38" fillId="0" borderId="13" applyNumberFormat="0" applyFill="0" applyAlignment="0" applyProtection="0"/>
    <xf numFmtId="167" fontId="38" fillId="0" borderId="13" applyNumberFormat="0" applyFill="0" applyAlignment="0" applyProtection="0"/>
    <xf numFmtId="167" fontId="37" fillId="0" borderId="13" applyNumberFormat="0" applyFill="0" applyAlignment="0" applyProtection="0"/>
    <xf numFmtId="167" fontId="12" fillId="0" borderId="6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12" fillId="0" borderId="6" applyNumberFormat="0" applyFill="0" applyAlignment="0" applyProtection="0"/>
    <xf numFmtId="167" fontId="28" fillId="0" borderId="14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28" fillId="0" borderId="14" applyNumberFormat="0" applyFill="0" applyAlignment="0" applyProtection="0"/>
    <xf numFmtId="167" fontId="12" fillId="0" borderId="6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5" fillId="86" borderId="12" applyNumberFormat="0" applyAlignment="0" applyProtection="0"/>
    <xf numFmtId="167" fontId="35" fillId="86" borderId="12" applyNumberFormat="0" applyAlignment="0" applyProtection="0"/>
    <xf numFmtId="167" fontId="35" fillId="93" borderId="12" applyNumberFormat="0" applyAlignment="0" applyProtection="0"/>
    <xf numFmtId="167" fontId="35" fillId="93" borderId="12" applyNumberFormat="0" applyAlignment="0" applyProtection="0"/>
    <xf numFmtId="167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7" fontId="39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0" fillId="0" borderId="0"/>
    <xf numFmtId="167" fontId="18" fillId="0" borderId="0"/>
    <xf numFmtId="167" fontId="18" fillId="0" borderId="0"/>
    <xf numFmtId="167" fontId="18" fillId="0" borderId="0"/>
    <xf numFmtId="167" fontId="39" fillId="0" borderId="0"/>
    <xf numFmtId="167" fontId="18" fillId="0" borderId="0"/>
    <xf numFmtId="167" fontId="39" fillId="0" borderId="0"/>
    <xf numFmtId="167" fontId="39" fillId="0" borderId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7" borderId="0" applyNumberFormat="0" applyBorder="0" applyAlignment="0" applyProtection="0"/>
    <xf numFmtId="167" fontId="41" fillId="107" borderId="0" applyNumberFormat="0" applyBorder="0" applyAlignment="0" applyProtection="0"/>
    <xf numFmtId="167" fontId="41" fillId="107" borderId="0" applyNumberFormat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5" fillId="109" borderId="0" applyNumberFormat="0" applyBorder="0" applyAlignment="0" applyProtection="0"/>
    <xf numFmtId="167" fontId="25" fillId="109" borderId="0" applyNumberFormat="0" applyBorder="0" applyAlignment="0" applyProtection="0"/>
    <xf numFmtId="167" fontId="25" fillId="109" borderId="0" applyNumberFormat="0" applyBorder="0" applyAlignment="0" applyProtection="0"/>
    <xf numFmtId="167" fontId="24" fillId="108" borderId="0" applyNumberFormat="0" applyBorder="0" applyAlignment="0" applyProtection="0"/>
    <xf numFmtId="167" fontId="17" fillId="9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74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1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5" fillId="112" borderId="0" applyNumberFormat="0" applyBorder="0" applyAlignment="0" applyProtection="0"/>
    <xf numFmtId="167" fontId="25" fillId="112" borderId="0" applyNumberFormat="0" applyBorder="0" applyAlignment="0" applyProtection="0"/>
    <xf numFmtId="167" fontId="25" fillId="112" borderId="0" applyNumberFormat="0" applyBorder="0" applyAlignment="0" applyProtection="0"/>
    <xf numFmtId="167" fontId="24" fillId="110" borderId="0" applyNumberFormat="0" applyBorder="0" applyAlignment="0" applyProtection="0"/>
    <xf numFmtId="167" fontId="17" fillId="13" borderId="0" applyNumberFormat="0" applyBorder="0" applyAlignment="0" applyProtection="0"/>
    <xf numFmtId="167" fontId="24" fillId="110" borderId="0" applyNumberFormat="0" applyBorder="0" applyAlignment="0" applyProtection="0"/>
    <xf numFmtId="167" fontId="17" fillId="13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81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5" fillId="113" borderId="0" applyNumberFormat="0" applyBorder="0" applyAlignment="0" applyProtection="0"/>
    <xf numFmtId="167" fontId="25" fillId="113" borderId="0" applyNumberFormat="0" applyBorder="0" applyAlignment="0" applyProtection="0"/>
    <xf numFmtId="167" fontId="25" fillId="113" borderId="0" applyNumberFormat="0" applyBorder="0" applyAlignment="0" applyProtection="0"/>
    <xf numFmtId="167" fontId="24" fillId="57" borderId="0" applyNumberFormat="0" applyBorder="0" applyAlignment="0" applyProtection="0"/>
    <xf numFmtId="167" fontId="17" fillId="1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91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114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4" fillId="68" borderId="0" applyNumberFormat="0" applyBorder="0" applyAlignment="0" applyProtection="0"/>
    <xf numFmtId="167" fontId="17" fillId="21" borderId="0" applyNumberFormat="0" applyBorder="0" applyAlignment="0" applyProtection="0"/>
    <xf numFmtId="167" fontId="24" fillId="68" borderId="0" applyNumberFormat="0" applyBorder="0" applyAlignment="0" applyProtection="0"/>
    <xf numFmtId="167" fontId="17" fillId="21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93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6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4" fillId="70" borderId="0" applyNumberFormat="0" applyBorder="0" applyAlignment="0" applyProtection="0"/>
    <xf numFmtId="167" fontId="17" fillId="25" borderId="0" applyNumberFormat="0" applyBorder="0" applyAlignment="0" applyProtection="0"/>
    <xf numFmtId="167" fontId="24" fillId="70" borderId="0" applyNumberFormat="0" applyBorder="0" applyAlignment="0" applyProtection="0"/>
    <xf numFmtId="167" fontId="17" fillId="2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8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5" fillId="116" borderId="0" applyNumberFormat="0" applyBorder="0" applyAlignment="0" applyProtection="0"/>
    <xf numFmtId="167" fontId="25" fillId="116" borderId="0" applyNumberFormat="0" applyBorder="0" applyAlignment="0" applyProtection="0"/>
    <xf numFmtId="167" fontId="25" fillId="116" borderId="0" applyNumberFormat="0" applyBorder="0" applyAlignment="0" applyProtection="0"/>
    <xf numFmtId="167" fontId="24" fillId="115" borderId="0" applyNumberFormat="0" applyBorder="0" applyAlignment="0" applyProtection="0"/>
    <xf numFmtId="167" fontId="17" fillId="29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99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1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5" fillId="54" borderId="10" applyNumberFormat="0" applyAlignment="0" applyProtection="0"/>
    <xf numFmtId="167" fontId="45" fillId="54" borderId="10" applyNumberFormat="0" applyAlignment="0" applyProtection="0"/>
    <xf numFmtId="167" fontId="45" fillId="54" borderId="10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6" fillId="97" borderId="11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7" fillId="0" borderId="0">
      <alignment vertical="top"/>
    </xf>
    <xf numFmtId="167" fontId="20" fillId="0" borderId="0"/>
    <xf numFmtId="167" fontId="20" fillId="0" borderId="0"/>
    <xf numFmtId="167" fontId="19" fillId="0" borderId="0">
      <alignment vertical="top"/>
    </xf>
    <xf numFmtId="167" fontId="20" fillId="0" borderId="0"/>
    <xf numFmtId="167" fontId="20" fillId="0" borderId="0"/>
    <xf numFmtId="167" fontId="18" fillId="0" borderId="0"/>
    <xf numFmtId="167" fontId="19" fillId="0" borderId="0">
      <alignment vertical="top"/>
    </xf>
    <xf numFmtId="167" fontId="20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/>
    <xf numFmtId="167" fontId="18" fillId="0" borderId="0"/>
    <xf numFmtId="167" fontId="20" fillId="0" borderId="0"/>
    <xf numFmtId="167" fontId="18" fillId="0" borderId="0"/>
    <xf numFmtId="167" fontId="47" fillId="0" borderId="0">
      <alignment vertical="top"/>
    </xf>
    <xf numFmtId="167" fontId="20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28" fillId="117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8" fillId="117" borderId="0" applyNumberFormat="0" applyBorder="0" applyAlignment="0" applyProtection="0"/>
    <xf numFmtId="167" fontId="28" fillId="117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38" fontId="49" fillId="118" borderId="0" applyNumberFormat="0" applyBorder="0" applyAlignment="0" applyProtection="0"/>
    <xf numFmtId="167" fontId="53" fillId="0" borderId="15" applyNumberFormat="0" applyFill="0" applyAlignment="0" applyProtection="0"/>
    <xf numFmtId="167" fontId="53" fillId="0" borderId="15" applyNumberFormat="0" applyFill="0" applyAlignment="0" applyProtection="0"/>
    <xf numFmtId="167" fontId="53" fillId="0" borderId="15" applyNumberFormat="0" applyFill="0" applyAlignment="0" applyProtection="0"/>
    <xf numFmtId="167" fontId="54" fillId="0" borderId="16" applyNumberFormat="0" applyFill="0" applyAlignment="0" applyProtection="0"/>
    <xf numFmtId="167" fontId="54" fillId="0" borderId="16" applyNumberFormat="0" applyFill="0" applyAlignment="0" applyProtection="0"/>
    <xf numFmtId="167" fontId="54" fillId="0" borderId="17" applyNumberFormat="0" applyFill="0" applyAlignment="0" applyProtection="0"/>
    <xf numFmtId="167" fontId="54" fillId="0" borderId="17" applyNumberFormat="0" applyFill="0" applyAlignment="0" applyProtection="0"/>
    <xf numFmtId="167" fontId="54" fillId="0" borderId="16" applyNumberFormat="0" applyFill="0" applyAlignment="0" applyProtection="0"/>
    <xf numFmtId="167" fontId="43" fillId="0" borderId="18" applyNumberFormat="0" applyFill="0" applyAlignment="0" applyProtection="0"/>
    <xf numFmtId="167" fontId="43" fillId="0" borderId="18" applyNumberFormat="0" applyFill="0" applyAlignment="0" applyProtection="0"/>
    <xf numFmtId="167" fontId="43" fillId="0" borderId="19" applyNumberFormat="0" applyFill="0" applyAlignment="0" applyProtection="0"/>
    <xf numFmtId="167" fontId="43" fillId="0" borderId="19" applyNumberFormat="0" applyFill="0" applyAlignment="0" applyProtection="0"/>
    <xf numFmtId="167" fontId="43" fillId="0" borderId="18" applyNumberFormat="0" applyFill="0" applyAlignment="0" applyProtection="0"/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9" fillId="11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60" fillId="50" borderId="0" applyNumberFormat="0" applyBorder="0" applyAlignment="0" applyProtection="0"/>
    <xf numFmtId="167" fontId="60" fillId="50" borderId="0" applyNumberFormat="0" applyBorder="0" applyAlignment="0" applyProtection="0"/>
    <xf numFmtId="167" fontId="60" fillId="50" borderId="0" applyNumberFormat="0" applyBorder="0" applyAlignment="0" applyProtection="0"/>
    <xf numFmtId="167" fontId="58" fillId="39" borderId="0" applyNumberFormat="0" applyBorder="0" applyAlignment="0" applyProtection="0"/>
    <xf numFmtId="167" fontId="7" fillId="3" borderId="0" applyNumberFormat="0" applyBorder="0" applyAlignment="0" applyProtection="0"/>
    <xf numFmtId="167" fontId="58" fillId="39" borderId="0" applyNumberFormat="0" applyBorder="0" applyAlignment="0" applyProtection="0"/>
    <xf numFmtId="167" fontId="7" fillId="3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27" fillId="96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6" fillId="97" borderId="10" applyNumberFormat="0" applyAlignment="0" applyProtection="0"/>
    <xf numFmtId="10" fontId="49" fillId="120" borderId="20" applyNumberFormat="0" applyBorder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61" fillId="0" borderId="21" applyNumberFormat="0" applyFill="0" applyAlignment="0" applyProtection="0"/>
    <xf numFmtId="167" fontId="61" fillId="0" borderId="21" applyNumberFormat="0" applyFill="0" applyAlignment="0" applyProtection="0"/>
    <xf numFmtId="167" fontId="28" fillId="0" borderId="14" applyNumberFormat="0" applyFill="0" applyAlignment="0" applyProtection="0"/>
    <xf numFmtId="167" fontId="28" fillId="0" borderId="14" applyNumberFormat="0" applyFill="0" applyAlignment="0" applyProtection="0"/>
    <xf numFmtId="167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7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64" fillId="121" borderId="0" applyNumberFormat="0" applyBorder="0" applyAlignment="0" applyProtection="0"/>
    <xf numFmtId="167" fontId="28" fillId="97" borderId="0" applyNumberFormat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8" fillId="4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8" fillId="4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64" fillId="121" borderId="0" applyNumberFormat="0" applyBorder="0" applyAlignment="0" applyProtection="0"/>
    <xf numFmtId="167" fontId="28" fillId="97" borderId="0" applyNumberFormat="0" applyBorder="0" applyAlignment="0" applyProtection="0"/>
    <xf numFmtId="37" fontId="65" fillId="0" borderId="0"/>
    <xf numFmtId="199" fontId="66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" fillId="0" borderId="0"/>
    <xf numFmtId="167" fontId="2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2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1" fillId="0" borderId="0"/>
    <xf numFmtId="167" fontId="18" fillId="0" borderId="0"/>
    <xf numFmtId="167" fontId="49" fillId="122" borderId="0"/>
    <xf numFmtId="167" fontId="18" fillId="0" borderId="0"/>
    <xf numFmtId="167" fontId="1" fillId="0" borderId="0"/>
    <xf numFmtId="167" fontId="21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2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49" fillId="122" borderId="0"/>
    <xf numFmtId="167" fontId="18" fillId="0" borderId="0">
      <alignment vertical="top"/>
    </xf>
    <xf numFmtId="167" fontId="18" fillId="0" borderId="0">
      <alignment vertical="top"/>
    </xf>
    <xf numFmtId="167" fontId="1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49" fillId="122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1" fillId="0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49" fillId="40" borderId="23" applyNumberFormat="0" applyFont="0" applyAlignment="0" applyProtection="0"/>
    <xf numFmtId="167" fontId="49" fillId="40" borderId="23" applyNumberFormat="0" applyFont="0" applyAlignment="0" applyProtection="0"/>
    <xf numFmtId="167" fontId="49" fillId="40" borderId="23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49" fillId="40" borderId="23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40" borderId="23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40" borderId="23" applyNumberFormat="0" applyFont="0" applyAlignment="0" applyProtection="0"/>
    <xf numFmtId="167" fontId="2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40" borderId="2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18" fillId="96" borderId="22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96" borderId="11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96" borderId="11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49" fillId="96" borderId="11" applyNumberFormat="0" applyFont="0" applyAlignment="0" applyProtection="0"/>
    <xf numFmtId="167" fontId="67" fillId="100" borderId="24" applyNumberFormat="0" applyAlignment="0" applyProtection="0"/>
    <xf numFmtId="167" fontId="67" fillId="100" borderId="24" applyNumberFormat="0" applyAlignment="0" applyProtection="0"/>
    <xf numFmtId="167" fontId="67" fillId="101" borderId="24" applyNumberFormat="0" applyAlignment="0" applyProtection="0"/>
    <xf numFmtId="167" fontId="67" fillId="101" borderId="24" applyNumberFormat="0" applyAlignment="0" applyProtection="0"/>
    <xf numFmtId="167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10" fillId="6" borderId="5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44" borderId="24" applyNumberFormat="0" applyAlignment="0" applyProtection="0"/>
    <xf numFmtId="167" fontId="67" fillId="56" borderId="24" applyNumberFormat="0" applyAlignment="0" applyProtection="0"/>
    <xf numFmtId="167" fontId="10" fillId="6" borderId="5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7" fontId="69" fillId="121" borderId="25" applyNumberFormat="0" applyProtection="0">
      <alignment horizontal="left" vertical="top" indent="1"/>
    </xf>
    <xf numFmtId="167" fontId="72" fillId="121" borderId="25" applyNumberFormat="0" applyProtection="0">
      <alignment horizontal="left" vertical="top" indent="1"/>
    </xf>
    <xf numFmtId="167" fontId="69" fillId="121" borderId="25" applyNumberFormat="0" applyProtection="0">
      <alignment horizontal="left" vertical="top" indent="1"/>
    </xf>
    <xf numFmtId="167" fontId="69" fillId="121" borderId="25" applyNumberFormat="0" applyProtection="0">
      <alignment horizontal="left" vertical="top" indent="1"/>
    </xf>
    <xf numFmtId="167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2" fontId="49" fillId="34" borderId="11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74" fillId="55" borderId="30" applyBorder="0"/>
    <xf numFmtId="167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7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49" fillId="122" borderId="0"/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49" fillId="122" borderId="0"/>
    <xf numFmtId="167" fontId="19" fillId="40" borderId="25" applyNumberFormat="0" applyProtection="0">
      <alignment horizontal="left" vertical="top" indent="1"/>
    </xf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7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7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7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7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49" fillId="122" borderId="0"/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49" fillId="122" borderId="0"/>
    <xf numFmtId="167" fontId="19" fillId="35" borderId="25" applyNumberFormat="0" applyProtection="0">
      <alignment horizontal="left" vertical="top" indent="1"/>
    </xf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7" fontId="49" fillId="122" borderId="0"/>
    <xf numFmtId="167" fontId="49" fillId="122" borderId="0"/>
    <xf numFmtId="4" fontId="78" fillId="129" borderId="26" applyNumberFormat="0" applyProtection="0">
      <alignment horizontal="left" vertical="center" indent="1"/>
    </xf>
    <xf numFmtId="167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22" borderId="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81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49" fillId="122" borderId="0"/>
    <xf numFmtId="167" fontId="81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49" fillId="122" borderId="0"/>
    <xf numFmtId="167" fontId="81" fillId="0" borderId="0" applyNumberFormat="0" applyFill="0" applyBorder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3" fillId="0" borderId="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53" fillId="0" borderId="31" applyNumberFormat="0" applyFill="0" applyAlignment="0" applyProtection="0"/>
    <xf numFmtId="167" fontId="86" fillId="0" borderId="31" applyNumberFormat="0" applyFill="0" applyAlignment="0" applyProtection="0"/>
    <xf numFmtId="167" fontId="3" fillId="0" borderId="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4" fillId="0" borderId="2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54" fillId="0" borderId="16" applyNumberFormat="0" applyFill="0" applyAlignment="0" applyProtection="0"/>
    <xf numFmtId="167" fontId="87" fillId="0" borderId="16" applyNumberFormat="0" applyFill="0" applyAlignment="0" applyProtection="0"/>
    <xf numFmtId="167" fontId="4" fillId="0" borderId="2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5" fillId="0" borderId="3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3" fillId="0" borderId="19" applyNumberFormat="0" applyFill="0" applyAlignment="0" applyProtection="0"/>
    <xf numFmtId="167" fontId="42" fillId="0" borderId="32" applyNumberFormat="0" applyFill="0" applyAlignment="0" applyProtection="0"/>
    <xf numFmtId="167" fontId="5" fillId="0" borderId="3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16" fillId="0" borderId="9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49" fillId="122" borderId="0"/>
    <xf numFmtId="167" fontId="83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49" fillId="122" borderId="0"/>
    <xf numFmtId="167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7" fontId="31" fillId="100" borderId="55" applyNumberFormat="0" applyAlignment="0" applyProtection="0"/>
    <xf numFmtId="167" fontId="31" fillId="100" borderId="55" applyNumberFormat="0" applyAlignment="0" applyProtection="0"/>
    <xf numFmtId="167" fontId="32" fillId="101" borderId="56" applyNumberFormat="0" applyAlignment="0" applyProtection="0"/>
    <xf numFmtId="167" fontId="32" fillId="101" borderId="56" applyNumberFormat="0" applyAlignment="0" applyProtection="0"/>
    <xf numFmtId="167" fontId="31" fillId="100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2" fillId="44" borderId="56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4" fillId="102" borderId="55" applyNumberFormat="0" applyAlignment="0" applyProtection="0"/>
    <xf numFmtId="167" fontId="34" fillId="102" borderId="55" applyNumberFormat="0" applyAlignment="0" applyProtection="0"/>
    <xf numFmtId="167" fontId="34" fillId="102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2" fillId="101" borderId="56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6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5" fillId="54" borderId="55" applyNumberFormat="0" applyAlignment="0" applyProtection="0"/>
    <xf numFmtId="167" fontId="45" fillId="54" borderId="55" applyNumberFormat="0" applyAlignment="0" applyProtection="0"/>
    <xf numFmtId="167" fontId="45" fillId="54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6" fillId="97" borderId="56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49" fillId="40" borderId="58" applyNumberFormat="0" applyFont="0" applyAlignment="0" applyProtection="0"/>
    <xf numFmtId="167" fontId="49" fillId="40" borderId="58" applyNumberFormat="0" applyFont="0" applyAlignment="0" applyProtection="0"/>
    <xf numFmtId="167" fontId="49" fillId="40" borderId="58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49" fillId="40" borderId="58" applyNumberFormat="0" applyFont="0" applyAlignment="0" applyProtection="0"/>
    <xf numFmtId="167" fontId="18" fillId="40" borderId="58" applyNumberFormat="0" applyFont="0" applyAlignment="0" applyProtection="0"/>
    <xf numFmtId="167" fontId="49" fillId="40" borderId="58" applyNumberFormat="0" applyFont="0" applyAlignment="0" applyProtection="0"/>
    <xf numFmtId="167" fontId="21" fillId="40" borderId="57" applyNumberFormat="0" applyFont="0" applyAlignment="0" applyProtection="0"/>
    <xf numFmtId="167" fontId="18" fillId="40" borderId="58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18" fillId="96" borderId="57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67" fillId="100" borderId="59" applyNumberFormat="0" applyAlignment="0" applyProtection="0"/>
    <xf numFmtId="167" fontId="67" fillId="100" borderId="59" applyNumberFormat="0" applyAlignment="0" applyProtection="0"/>
    <xf numFmtId="167" fontId="67" fillId="101" borderId="59" applyNumberFormat="0" applyAlignment="0" applyProtection="0"/>
    <xf numFmtId="167" fontId="67" fillId="101" borderId="59" applyNumberFormat="0" applyAlignment="0" applyProtection="0"/>
    <xf numFmtId="167" fontId="67" fillId="100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44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4" fontId="69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69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70" fillId="121" borderId="60" applyNumberFormat="0" applyProtection="0">
      <alignment vertical="center"/>
    </xf>
    <xf numFmtId="4" fontId="71" fillId="123" borderId="56" applyNumberFormat="0" applyProtection="0">
      <alignment vertical="center"/>
    </xf>
    <xf numFmtId="4" fontId="70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69" fillId="121" borderId="60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69" fillId="121" borderId="60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167" fontId="69" fillId="121" borderId="60" applyNumberFormat="0" applyProtection="0">
      <alignment horizontal="left" vertical="top" indent="1"/>
    </xf>
    <xf numFmtId="167" fontId="72" fillId="121" borderId="60" applyNumberFormat="0" applyProtection="0">
      <alignment horizontal="left" vertical="top" indent="1"/>
    </xf>
    <xf numFmtId="167" fontId="69" fillId="121" borderId="60" applyNumberFormat="0" applyProtection="0">
      <alignment horizontal="left" vertical="top" indent="1"/>
    </xf>
    <xf numFmtId="167" fontId="69" fillId="121" borderId="60" applyNumberFormat="0" applyProtection="0">
      <alignment horizontal="left" vertical="top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124" borderId="56" applyNumberFormat="0" applyProtection="0">
      <alignment vertical="center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9" borderId="60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19" fillId="39" borderId="60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19" fillId="38" borderId="60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19" fillId="38" borderId="60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19" fillId="110" borderId="60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19" fillId="110" borderId="60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19" fillId="60" borderId="60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19" fillId="60" borderId="60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19" fillId="72" borderId="60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19" fillId="72" borderId="60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19" fillId="115" borderId="60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19" fillId="115" borderId="60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19" fillId="57" borderId="60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19" fillId="57" borderId="60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19" fillId="41" borderId="60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19" fillId="41" borderId="60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19" fillId="58" borderId="60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19" fillId="58" borderId="60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18" fillId="55" borderId="61" applyNumberFormat="0" applyProtection="0">
      <alignment horizontal="left" vertical="center" indent="1"/>
    </xf>
    <xf numFmtId="4" fontId="49" fillId="34" borderId="61" applyNumberFormat="0" applyProtection="0">
      <alignment vertical="center"/>
    </xf>
    <xf numFmtId="4" fontId="49" fillId="34" borderId="62" applyNumberFormat="0" applyProtection="0">
      <alignment horizontal="left" vertical="center"/>
    </xf>
    <xf numFmtId="4" fontId="18" fillId="55" borderId="61" applyNumberFormat="0" applyProtection="0">
      <alignment horizontal="left" vertical="center" indent="1"/>
    </xf>
    <xf numFmtId="4" fontId="18" fillId="55" borderId="61" applyNumberFormat="0" applyProtection="0">
      <alignment horizontal="left" vertical="center" indent="1"/>
    </xf>
    <xf numFmtId="4" fontId="19" fillId="35" borderId="60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19" fillId="35" borderId="60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74" fillId="55" borderId="63" applyBorder="0"/>
    <xf numFmtId="167" fontId="74" fillId="55" borderId="63" applyBorder="0"/>
    <xf numFmtId="4" fontId="19" fillId="40" borderId="60" applyNumberFormat="0" applyProtection="0">
      <alignment vertical="center"/>
    </xf>
    <xf numFmtId="4" fontId="75" fillId="40" borderId="60" applyNumberFormat="0" applyProtection="0">
      <alignment vertical="center"/>
    </xf>
    <xf numFmtId="4" fontId="19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19" fillId="40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19" fillId="40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19" fillId="40" borderId="60" applyNumberFormat="0" applyProtection="0">
      <alignment horizontal="left" vertical="center" indent="1"/>
    </xf>
    <xf numFmtId="167" fontId="19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128" borderId="56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49" fillId="43" borderId="56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167" fontId="19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4" fontId="78" fillId="129" borderId="61" applyNumberFormat="0" applyProtection="0">
      <alignment horizontal="left" vertical="center" indent="1"/>
    </xf>
    <xf numFmtId="4" fontId="78" fillId="129" borderId="61" applyNumberFormat="0" applyProtection="0">
      <alignment horizontal="left" vertical="center" indent="1"/>
    </xf>
    <xf numFmtId="4" fontId="79" fillId="36" borderId="60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79" fillId="36" borderId="60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79" fillId="36" borderId="60" applyNumberFormat="0" applyProtection="0">
      <alignment horizontal="right" vertical="center"/>
    </xf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02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2" fontId="18" fillId="0" borderId="0"/>
    <xf numFmtId="0" fontId="1" fillId="0" borderId="0"/>
    <xf numFmtId="202" fontId="19" fillId="35" borderId="0" applyNumberFormat="0" applyBorder="0" applyAlignment="0" applyProtection="0"/>
    <xf numFmtId="202" fontId="19" fillId="38" borderId="0" applyNumberFormat="0" applyBorder="0" applyAlignment="0" applyProtection="0"/>
    <xf numFmtId="202" fontId="19" fillId="40" borderId="0" applyNumberFormat="0" applyBorder="0" applyAlignment="0" applyProtection="0"/>
    <xf numFmtId="202" fontId="19" fillId="43" borderId="0" applyNumberFormat="0" applyBorder="0" applyAlignment="0" applyProtection="0"/>
    <xf numFmtId="202" fontId="19" fillId="46" borderId="0" applyNumberFormat="0" applyBorder="0" applyAlignment="0" applyProtection="0"/>
    <xf numFmtId="202" fontId="19" fillId="39" borderId="0" applyNumberFormat="0" applyBorder="0" applyAlignment="0" applyProtection="0"/>
    <xf numFmtId="202" fontId="19" fillId="55" borderId="0" applyNumberFormat="0" applyBorder="0" applyAlignment="0" applyProtection="0"/>
    <xf numFmtId="202" fontId="19" fillId="38" borderId="0" applyNumberFormat="0" applyBorder="0" applyAlignment="0" applyProtection="0"/>
    <xf numFmtId="202" fontId="19" fillId="57" borderId="0" applyNumberFormat="0" applyBorder="0" applyAlignment="0" applyProtection="0"/>
    <xf numFmtId="202" fontId="19" fillId="56" borderId="0" applyNumberFormat="0" applyBorder="0" applyAlignment="0" applyProtection="0"/>
    <xf numFmtId="202" fontId="19" fillId="55" borderId="0" applyNumberFormat="0" applyBorder="0" applyAlignment="0" applyProtection="0"/>
    <xf numFmtId="202" fontId="19" fillId="48" borderId="0" applyNumberFormat="0" applyBorder="0" applyAlignment="0" applyProtection="0"/>
    <xf numFmtId="202" fontId="23" fillId="55" borderId="0" applyNumberFormat="0" applyBorder="0" applyAlignment="0" applyProtection="0"/>
    <xf numFmtId="202" fontId="23" fillId="38" borderId="0" applyNumberFormat="0" applyBorder="0" applyAlignment="0" applyProtection="0"/>
    <xf numFmtId="202" fontId="23" fillId="57" borderId="0" applyNumberFormat="0" applyBorder="0" applyAlignment="0" applyProtection="0"/>
    <xf numFmtId="202" fontId="23" fillId="56" borderId="0" applyNumberFormat="0" applyBorder="0" applyAlignment="0" applyProtection="0"/>
    <xf numFmtId="202" fontId="23" fillId="55" borderId="0" applyNumberFormat="0" applyBorder="0" applyAlignment="0" applyProtection="0"/>
    <xf numFmtId="202" fontId="23" fillId="48" borderId="0" applyNumberFormat="0" applyBorder="0" applyAlignment="0" applyProtection="0"/>
    <xf numFmtId="202" fontId="24" fillId="74" borderId="0" applyNumberFormat="0" applyBorder="0" applyAlignment="0" applyProtection="0"/>
    <xf numFmtId="202" fontId="21" fillId="75" borderId="0" applyNumberFormat="0" applyBorder="0" applyAlignment="0" applyProtection="0"/>
    <xf numFmtId="202" fontId="21" fillId="77" borderId="0" applyNumberFormat="0" applyBorder="0" applyAlignment="0" applyProtection="0"/>
    <xf numFmtId="202" fontId="24" fillId="79" borderId="0" applyNumberFormat="0" applyBorder="0" applyAlignment="0" applyProtection="0"/>
    <xf numFmtId="202" fontId="24" fillId="81" borderId="0" applyNumberFormat="0" applyBorder="0" applyAlignment="0" applyProtection="0"/>
    <xf numFmtId="202" fontId="21" fillId="82" borderId="0" applyNumberFormat="0" applyBorder="0" applyAlignment="0" applyProtection="0"/>
    <xf numFmtId="202" fontId="21" fillId="84" borderId="0" applyNumberFormat="0" applyBorder="0" applyAlignment="0" applyProtection="0"/>
    <xf numFmtId="202" fontId="24" fillId="86" borderId="0" applyNumberFormat="0" applyBorder="0" applyAlignment="0" applyProtection="0"/>
    <xf numFmtId="202" fontId="24" fillId="86" borderId="0" applyNumberFormat="0" applyBorder="0" applyAlignment="0" applyProtection="0"/>
    <xf numFmtId="202" fontId="21" fillId="87" borderId="0" applyNumberFormat="0" applyBorder="0" applyAlignment="0" applyProtection="0"/>
    <xf numFmtId="202" fontId="21" fillId="85" borderId="0" applyNumberFormat="0" applyBorder="0" applyAlignment="0" applyProtection="0"/>
    <xf numFmtId="202" fontId="24" fillId="78" borderId="0" applyNumberFormat="0" applyBorder="0" applyAlignment="0" applyProtection="0"/>
    <xf numFmtId="202" fontId="24" fillId="92" borderId="0" applyNumberFormat="0" applyBorder="0" applyAlignment="0" applyProtection="0"/>
    <xf numFmtId="202" fontId="21" fillId="85" borderId="0" applyNumberFormat="0" applyBorder="0" applyAlignment="0" applyProtection="0"/>
    <xf numFmtId="202" fontId="21" fillId="78" borderId="0" applyNumberFormat="0" applyBorder="0" applyAlignment="0" applyProtection="0"/>
    <xf numFmtId="202" fontId="24" fillId="78" borderId="0" applyNumberFormat="0" applyBorder="0" applyAlignment="0" applyProtection="0"/>
    <xf numFmtId="202" fontId="24" fillId="94" borderId="0" applyNumberFormat="0" applyBorder="0" applyAlignment="0" applyProtection="0"/>
    <xf numFmtId="202" fontId="21" fillId="75" borderId="0" applyNumberFormat="0" applyBorder="0" applyAlignment="0" applyProtection="0"/>
    <xf numFmtId="202" fontId="21" fillId="77" borderId="0" applyNumberFormat="0" applyBorder="0" applyAlignment="0" applyProtection="0"/>
    <xf numFmtId="202" fontId="24" fillId="77" borderId="0" applyNumberFormat="0" applyBorder="0" applyAlignment="0" applyProtection="0"/>
    <xf numFmtId="202" fontId="24" fillId="95" borderId="0" applyNumberFormat="0" applyBorder="0" applyAlignment="0" applyProtection="0"/>
    <xf numFmtId="202" fontId="21" fillId="96" borderId="0" applyNumberFormat="0" applyBorder="0" applyAlignment="0" applyProtection="0"/>
    <xf numFmtId="202" fontId="21" fillId="84" borderId="0" applyNumberFormat="0" applyBorder="0" applyAlignment="0" applyProtection="0"/>
    <xf numFmtId="202" fontId="24" fillId="97" borderId="0" applyNumberFormat="0" applyBorder="0" applyAlignment="0" applyProtection="0"/>
    <xf numFmtId="202" fontId="26" fillId="84" borderId="0" applyNumberFormat="0" applyBorder="0" applyAlignment="0" applyProtection="0"/>
    <xf numFmtId="202" fontId="31" fillId="100" borderId="55" applyNumberFormat="0" applyAlignment="0" applyProtection="0"/>
    <xf numFmtId="0" fontId="18" fillId="0" borderId="0"/>
    <xf numFmtId="202" fontId="35" fillId="86" borderId="12" applyNumberFormat="0" applyAlignment="0" applyProtection="0"/>
    <xf numFmtId="202" fontId="39" fillId="0" borderId="0"/>
    <xf numFmtId="202" fontId="18" fillId="0" borderId="0"/>
    <xf numFmtId="202" fontId="41" fillId="105" borderId="0" applyNumberFormat="0" applyBorder="0" applyAlignment="0" applyProtection="0"/>
    <xf numFmtId="202" fontId="41" fillId="106" borderId="0" applyNumberFormat="0" applyBorder="0" applyAlignment="0" applyProtection="0"/>
    <xf numFmtId="202" fontId="41" fillId="107" borderId="0" applyNumberFormat="0" applyBorder="0" applyAlignment="0" applyProtection="0"/>
    <xf numFmtId="202" fontId="47" fillId="0" borderId="0">
      <alignment vertical="top"/>
    </xf>
    <xf numFmtId="201" fontId="18" fillId="0" borderId="0" applyFont="0" applyFill="0" applyBorder="0" applyAlignment="0" applyProtection="0"/>
    <xf numFmtId="202" fontId="50" fillId="0" borderId="0" applyNumberFormat="0" applyFill="0" applyBorder="0" applyAlignment="0" applyProtection="0"/>
    <xf numFmtId="202" fontId="28" fillId="117" borderId="0" applyNumberFormat="0" applyBorder="0" applyAlignment="0" applyProtection="0"/>
    <xf numFmtId="202" fontId="53" fillId="0" borderId="15" applyNumberFormat="0" applyFill="0" applyAlignment="0" applyProtection="0"/>
    <xf numFmtId="202" fontId="54" fillId="0" borderId="16" applyNumberFormat="0" applyFill="0" applyAlignment="0" applyProtection="0"/>
    <xf numFmtId="202" fontId="43" fillId="0" borderId="18" applyNumberFormat="0" applyFill="0" applyAlignment="0" applyProtection="0"/>
    <xf numFmtId="202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2" fontId="46" fillId="97" borderId="55" applyNumberFormat="0" applyAlignment="0" applyProtection="0"/>
    <xf numFmtId="202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2" fontId="1" fillId="0" borderId="0"/>
    <xf numFmtId="0" fontId="18" fillId="0" borderId="0"/>
    <xf numFmtId="0" fontId="18" fillId="0" borderId="0"/>
    <xf numFmtId="0" fontId="18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2" fontId="18" fillId="96" borderId="57" applyNumberFormat="0" applyFont="0" applyAlignment="0" applyProtection="0"/>
    <xf numFmtId="202" fontId="67" fillId="100" borderId="24" applyNumberFormat="0" applyAlignment="0" applyProtection="0"/>
    <xf numFmtId="202" fontId="69" fillId="121" borderId="60" applyNumberFormat="0" applyProtection="0">
      <alignment horizontal="left" vertical="top" indent="1"/>
    </xf>
    <xf numFmtId="202" fontId="18" fillId="55" borderId="60" applyNumberFormat="0" applyProtection="0">
      <alignment horizontal="left" vertical="center" indent="1"/>
    </xf>
    <xf numFmtId="202" fontId="18" fillId="55" borderId="60" applyNumberFormat="0" applyProtection="0">
      <alignment horizontal="left" vertical="top" indent="1"/>
    </xf>
    <xf numFmtId="202" fontId="18" fillId="35" borderId="60" applyNumberFormat="0" applyProtection="0">
      <alignment horizontal="left" vertical="center" indent="1"/>
    </xf>
    <xf numFmtId="202" fontId="18" fillId="35" borderId="60" applyNumberFormat="0" applyProtection="0">
      <alignment horizontal="left" vertical="top" indent="1"/>
    </xf>
    <xf numFmtId="202" fontId="18" fillId="46" borderId="60" applyNumberFormat="0" applyProtection="0">
      <alignment horizontal="left" vertical="center" indent="1"/>
    </xf>
    <xf numFmtId="202" fontId="18" fillId="46" borderId="60" applyNumberFormat="0" applyProtection="0">
      <alignment horizontal="left" vertical="top" indent="1"/>
    </xf>
    <xf numFmtId="202" fontId="18" fillId="36" borderId="60" applyNumberFormat="0" applyProtection="0">
      <alignment horizontal="left" vertical="center" indent="1"/>
    </xf>
    <xf numFmtId="202" fontId="18" fillId="36" borderId="60" applyNumberFormat="0" applyProtection="0">
      <alignment horizontal="left" vertical="top" indent="1"/>
    </xf>
    <xf numFmtId="202" fontId="18" fillId="43" borderId="20" applyNumberFormat="0">
      <protection locked="0"/>
    </xf>
    <xf numFmtId="202" fontId="74" fillId="55" borderId="63" applyBorder="0"/>
    <xf numFmtId="202" fontId="19" fillId="40" borderId="60" applyNumberFormat="0" applyProtection="0">
      <alignment horizontal="left" vertical="top" indent="1"/>
    </xf>
    <xf numFmtId="202" fontId="19" fillId="35" borderId="60" applyNumberFormat="0" applyProtection="0">
      <alignment horizontal="left" vertical="top" indent="1"/>
    </xf>
    <xf numFmtId="202" fontId="49" fillId="130" borderId="20"/>
    <xf numFmtId="202" fontId="81" fillId="0" borderId="0" applyNumberFormat="0" applyFill="0" applyBorder="0" applyAlignment="0" applyProtection="0"/>
    <xf numFmtId="202" fontId="81" fillId="0" borderId="0" applyNumberFormat="0" applyFill="0" applyBorder="0" applyAlignment="0" applyProtection="0"/>
    <xf numFmtId="202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37">
    <xf numFmtId="167" fontId="0" fillId="0" borderId="0" xfId="0"/>
    <xf numFmtId="167" fontId="88" fillId="0" borderId="0" xfId="0" applyFont="1" applyBorder="1"/>
    <xf numFmtId="167" fontId="88" fillId="0" borderId="38" xfId="0" applyFont="1" applyBorder="1"/>
    <xf numFmtId="167" fontId="88" fillId="33" borderId="0" xfId="3" quotePrefix="1" applyFont="1" applyFill="1" applyBorder="1" applyAlignment="1">
      <alignment vertical="center"/>
    </xf>
    <xf numFmtId="167" fontId="88" fillId="33" borderId="0" xfId="3" applyFont="1" applyFill="1" applyBorder="1" applyAlignment="1">
      <alignment vertical="center"/>
    </xf>
    <xf numFmtId="168" fontId="88" fillId="33" borderId="0" xfId="4" applyNumberFormat="1" applyFont="1" applyFill="1" applyBorder="1"/>
    <xf numFmtId="167" fontId="88" fillId="0" borderId="39" xfId="0" applyFont="1" applyBorder="1"/>
    <xf numFmtId="167" fontId="88" fillId="33" borderId="0" xfId="3" quotePrefix="1" applyFont="1" applyFill="1" applyBorder="1" applyAlignment="1">
      <alignment horizontal="right" vertical="center"/>
    </xf>
    <xf numFmtId="169" fontId="88" fillId="0" borderId="38" xfId="5" applyNumberFormat="1" applyFont="1" applyFill="1" applyBorder="1" applyAlignment="1">
      <alignment horizontal="left"/>
    </xf>
    <xf numFmtId="168" fontId="88" fillId="0" borderId="39" xfId="0" applyNumberFormat="1" applyFont="1" applyFill="1" applyBorder="1"/>
    <xf numFmtId="170" fontId="88" fillId="34" borderId="0" xfId="1" applyNumberFormat="1" applyFont="1" applyFill="1" applyBorder="1" applyAlignment="1">
      <alignment horizontal="center"/>
    </xf>
    <xf numFmtId="167" fontId="88" fillId="0" borderId="38" xfId="0" applyFont="1" applyFill="1" applyBorder="1"/>
    <xf numFmtId="168" fontId="88" fillId="0" borderId="39" xfId="4" applyNumberFormat="1" applyFont="1" applyFill="1" applyBorder="1"/>
    <xf numFmtId="167" fontId="88" fillId="34" borderId="0" xfId="3" applyFont="1" applyFill="1" applyBorder="1" applyAlignment="1">
      <alignment horizontal="center"/>
    </xf>
    <xf numFmtId="168" fontId="88" fillId="0" borderId="39" xfId="4" applyNumberFormat="1" applyFont="1" applyFill="1" applyBorder="1" applyAlignment="1">
      <alignment horizontal="right"/>
    </xf>
    <xf numFmtId="169" fontId="88" fillId="0" borderId="40" xfId="5" applyNumberFormat="1" applyFont="1" applyFill="1" applyBorder="1" applyAlignment="1">
      <alignment horizontal="left"/>
    </xf>
    <xf numFmtId="168" fontId="88" fillId="0" borderId="41" xfId="4" applyNumberFormat="1" applyFont="1" applyFill="1" applyBorder="1"/>
    <xf numFmtId="169" fontId="88" fillId="33" borderId="0" xfId="5" applyNumberFormat="1" applyFont="1" applyFill="1" applyBorder="1" applyAlignment="1">
      <alignment horizontal="left"/>
    </xf>
    <xf numFmtId="168" fontId="88" fillId="0" borderId="0" xfId="4" applyNumberFormat="1" applyFont="1" applyFill="1" applyBorder="1"/>
    <xf numFmtId="168" fontId="88" fillId="34" borderId="0" xfId="3" applyNumberFormat="1" applyFont="1" applyFill="1" applyBorder="1" applyAlignment="1">
      <alignment horizontal="center"/>
    </xf>
    <xf numFmtId="10" fontId="88" fillId="34" borderId="0" xfId="4" applyNumberFormat="1" applyFont="1" applyFill="1" applyBorder="1"/>
    <xf numFmtId="167" fontId="88" fillId="0" borderId="40" xfId="0" applyFont="1" applyFill="1" applyBorder="1"/>
    <xf numFmtId="168" fontId="88" fillId="0" borderId="41" xfId="4" applyNumberFormat="1" applyFont="1" applyFill="1" applyBorder="1" applyAlignment="1">
      <alignment horizontal="right"/>
    </xf>
    <xf numFmtId="168" fontId="88" fillId="0" borderId="0" xfId="0" applyNumberFormat="1" applyFont="1" applyBorder="1"/>
    <xf numFmtId="167" fontId="88" fillId="33" borderId="0" xfId="3" applyFont="1" applyFill="1" applyBorder="1" applyAlignment="1">
      <alignment horizontal="left"/>
    </xf>
    <xf numFmtId="167" fontId="88" fillId="0" borderId="46" xfId="0" applyFont="1" applyFill="1" applyBorder="1"/>
    <xf numFmtId="168" fontId="88" fillId="0" borderId="47" xfId="0" applyNumberFormat="1" applyFont="1" applyFill="1" applyBorder="1"/>
    <xf numFmtId="167" fontId="88" fillId="0" borderId="46" xfId="0" applyFont="1" applyFill="1" applyBorder="1" applyAlignment="1">
      <alignment horizontal="left"/>
    </xf>
    <xf numFmtId="168" fontId="88" fillId="0" borderId="47" xfId="4" applyNumberFormat="1" applyFont="1" applyFill="1" applyBorder="1" applyAlignment="1">
      <alignment horizontal="right"/>
    </xf>
    <xf numFmtId="167" fontId="88" fillId="0" borderId="48" xfId="0" applyFont="1" applyFill="1" applyBorder="1" applyAlignment="1">
      <alignment horizontal="left"/>
    </xf>
    <xf numFmtId="168" fontId="88" fillId="0" borderId="49" xfId="4" applyNumberFormat="1" applyFont="1" applyFill="1" applyBorder="1" applyAlignment="1">
      <alignment horizontal="right"/>
    </xf>
    <xf numFmtId="168" fontId="88" fillId="33" borderId="0" xfId="4" applyNumberFormat="1" applyFont="1" applyFill="1" applyBorder="1" applyAlignment="1">
      <alignment horizontal="right"/>
    </xf>
    <xf numFmtId="169" fontId="88" fillId="33" borderId="38" xfId="5" applyNumberFormat="1" applyFont="1" applyFill="1" applyBorder="1" applyAlignment="1">
      <alignment horizontal="left"/>
    </xf>
    <xf numFmtId="3" fontId="88" fillId="0" borderId="0" xfId="0" applyNumberFormat="1" applyFont="1" applyFill="1" applyBorder="1" applyAlignment="1">
      <alignment horizontal="right"/>
    </xf>
    <xf numFmtId="10" fontId="88" fillId="0" borderId="39" xfId="0" applyNumberFormat="1" applyFont="1" applyFill="1" applyBorder="1" applyAlignment="1">
      <alignment horizontal="right"/>
    </xf>
    <xf numFmtId="167" fontId="88" fillId="33" borderId="0" xfId="0" quotePrefix="1" applyFont="1" applyFill="1" applyBorder="1" applyAlignment="1">
      <alignment horizontal="left"/>
    </xf>
    <xf numFmtId="167" fontId="88" fillId="0" borderId="38" xfId="0" applyFont="1" applyFill="1" applyBorder="1" applyAlignment="1">
      <alignment horizontal="left"/>
    </xf>
    <xf numFmtId="167" fontId="88" fillId="0" borderId="0" xfId="0" applyFont="1" applyBorder="1" applyAlignment="1">
      <alignment horizontal="left"/>
    </xf>
    <xf numFmtId="10" fontId="88" fillId="34" borderId="0" xfId="4" quotePrefix="1" applyNumberFormat="1" applyFont="1" applyFill="1" applyBorder="1"/>
    <xf numFmtId="10" fontId="88" fillId="0" borderId="39" xfId="4" applyNumberFormat="1" applyFont="1" applyFill="1" applyBorder="1" applyAlignment="1">
      <alignment horizontal="right"/>
    </xf>
    <xf numFmtId="167" fontId="88" fillId="0" borderId="0" xfId="0" quotePrefix="1" applyFont="1" applyBorder="1" applyAlignment="1">
      <alignment horizontal="left"/>
    </xf>
    <xf numFmtId="168" fontId="88" fillId="0" borderId="0" xfId="4" applyNumberFormat="1" applyFont="1" applyFill="1" applyBorder="1" applyAlignment="1">
      <alignment horizontal="right"/>
    </xf>
    <xf numFmtId="10" fontId="88" fillId="0" borderId="0" xfId="2" applyNumberFormat="1" applyFont="1" applyBorder="1"/>
    <xf numFmtId="167" fontId="88" fillId="0" borderId="0" xfId="0" applyFont="1" applyFill="1" applyBorder="1"/>
    <xf numFmtId="167" fontId="88" fillId="34" borderId="0" xfId="3" applyFont="1" applyFill="1" applyBorder="1"/>
    <xf numFmtId="170" fontId="88" fillId="0" borderId="39" xfId="1" applyNumberFormat="1" applyFont="1" applyFill="1" applyBorder="1"/>
    <xf numFmtId="170" fontId="88" fillId="34" borderId="0" xfId="1" applyNumberFormat="1" applyFont="1" applyFill="1" applyBorder="1"/>
    <xf numFmtId="170" fontId="88" fillId="0" borderId="0" xfId="1" applyNumberFormat="1" applyFont="1" applyBorder="1"/>
    <xf numFmtId="49" fontId="88" fillId="0" borderId="0" xfId="0" applyNumberFormat="1" applyFont="1" applyFill="1" applyBorder="1" applyAlignment="1">
      <alignment horizontal="left"/>
    </xf>
    <xf numFmtId="167" fontId="88" fillId="0" borderId="0" xfId="3" applyFont="1" applyFill="1" applyBorder="1" applyAlignment="1">
      <alignment horizontal="left"/>
    </xf>
    <xf numFmtId="170" fontId="88" fillId="0" borderId="0" xfId="1" applyNumberFormat="1" applyFont="1" applyFill="1" applyBorder="1" applyAlignment="1">
      <alignment horizontal="left"/>
    </xf>
    <xf numFmtId="167" fontId="88" fillId="34" borderId="0" xfId="3" applyFont="1" applyFill="1" applyBorder="1" applyAlignment="1">
      <alignment wrapText="1"/>
    </xf>
    <xf numFmtId="167" fontId="88" fillId="33" borderId="0" xfId="0" applyFont="1" applyFill="1" applyBorder="1" applyAlignment="1">
      <alignment horizontal="left"/>
    </xf>
    <xf numFmtId="167" fontId="88" fillId="0" borderId="40" xfId="0" applyFont="1" applyBorder="1"/>
    <xf numFmtId="167" fontId="88" fillId="0" borderId="41" xfId="0" applyFont="1" applyBorder="1"/>
    <xf numFmtId="167" fontId="89" fillId="34" borderId="0" xfId="3" applyFont="1" applyFill="1" applyBorder="1" applyAlignment="1">
      <alignment wrapText="1"/>
    </xf>
    <xf numFmtId="167" fontId="90" fillId="0" borderId="0" xfId="0" applyFont="1"/>
    <xf numFmtId="41" fontId="90" fillId="0" borderId="0" xfId="11387" applyFont="1"/>
    <xf numFmtId="167" fontId="89" fillId="0" borderId="40" xfId="0" applyFont="1" applyFill="1" applyBorder="1" applyAlignment="1">
      <alignment horizontal="left"/>
    </xf>
    <xf numFmtId="166" fontId="89" fillId="0" borderId="41" xfId="1" applyFont="1" applyFill="1" applyBorder="1" applyAlignment="1">
      <alignment horizontal="right"/>
    </xf>
    <xf numFmtId="169" fontId="89" fillId="33" borderId="40" xfId="5" applyNumberFormat="1" applyFont="1" applyFill="1" applyBorder="1" applyAlignment="1">
      <alignment horizontal="left"/>
    </xf>
    <xf numFmtId="10" fontId="89" fillId="0" borderId="41" xfId="0" applyNumberFormat="1" applyFont="1" applyFill="1" applyBorder="1" applyAlignment="1">
      <alignment horizontal="right"/>
    </xf>
    <xf numFmtId="170" fontId="89" fillId="0" borderId="39" xfId="1" applyNumberFormat="1" applyFont="1" applyFill="1" applyBorder="1" applyAlignment="1">
      <alignment horizontal="left"/>
    </xf>
    <xf numFmtId="170" fontId="89" fillId="0" borderId="41" xfId="1" applyNumberFormat="1" applyFont="1" applyFill="1" applyBorder="1" applyAlignment="1">
      <alignment horizontal="left"/>
    </xf>
    <xf numFmtId="167" fontId="89" fillId="0" borderId="38" xfId="0" applyFont="1" applyFill="1" applyBorder="1" applyAlignment="1">
      <alignment horizontal="left"/>
    </xf>
    <xf numFmtId="172" fontId="89" fillId="0" borderId="42" xfId="11387" applyNumberFormat="1" applyFont="1" applyFill="1" applyBorder="1"/>
    <xf numFmtId="173" fontId="89" fillId="34" borderId="0" xfId="0" applyNumberFormat="1" applyFont="1" applyFill="1" applyBorder="1" applyAlignment="1">
      <alignment horizontal="left"/>
    </xf>
    <xf numFmtId="49" fontId="89" fillId="0" borderId="40" xfId="0" applyNumberFormat="1" applyFont="1" applyFill="1" applyBorder="1" applyAlignment="1">
      <alignment horizontal="left"/>
    </xf>
    <xf numFmtId="167" fontId="89" fillId="0" borderId="42" xfId="3" applyFont="1" applyFill="1" applyBorder="1" applyAlignment="1">
      <alignment horizontal="left"/>
    </xf>
    <xf numFmtId="167" fontId="95" fillId="131" borderId="35" xfId="0" applyFont="1" applyFill="1" applyBorder="1" applyAlignment="1"/>
    <xf numFmtId="167" fontId="95" fillId="131" borderId="36" xfId="0" applyFont="1" applyFill="1" applyBorder="1" applyAlignment="1">
      <alignment horizontal="center"/>
    </xf>
    <xf numFmtId="167" fontId="98" fillId="131" borderId="35" xfId="0" applyFont="1" applyFill="1" applyBorder="1" applyAlignment="1"/>
    <xf numFmtId="167" fontId="98" fillId="131" borderId="36" xfId="0" applyFont="1" applyFill="1" applyBorder="1" applyAlignment="1">
      <alignment horizontal="center"/>
    </xf>
    <xf numFmtId="167" fontId="98" fillId="131" borderId="50" xfId="0" applyFont="1" applyFill="1" applyBorder="1" applyAlignment="1"/>
    <xf numFmtId="167" fontId="98" fillId="131" borderId="51" xfId="0" applyFont="1" applyFill="1" applyBorder="1" applyAlignment="1">
      <alignment horizontal="center"/>
    </xf>
    <xf numFmtId="167" fontId="96" fillId="131" borderId="35" xfId="0" applyFont="1" applyFill="1" applyBorder="1" applyAlignment="1">
      <alignment horizontal="left" vertical="center"/>
    </xf>
    <xf numFmtId="167" fontId="96" fillId="131" borderId="37" xfId="0" applyFont="1" applyFill="1" applyBorder="1" applyAlignment="1">
      <alignment horizontal="center" vertical="center" wrapText="1"/>
    </xf>
    <xf numFmtId="167" fontId="96" fillId="131" borderId="36" xfId="0" applyFont="1" applyFill="1" applyBorder="1" applyAlignment="1">
      <alignment horizontal="center" vertical="center" wrapText="1"/>
    </xf>
    <xf numFmtId="167" fontId="98" fillId="131" borderId="35" xfId="0" applyFont="1" applyFill="1" applyBorder="1" applyAlignment="1">
      <alignment horizontal="left"/>
    </xf>
    <xf numFmtId="167" fontId="98" fillId="131" borderId="37" xfId="0" applyFont="1" applyFill="1" applyBorder="1" applyAlignment="1">
      <alignment horizontal="left"/>
    </xf>
    <xf numFmtId="167" fontId="98" fillId="131" borderId="36" xfId="0" applyFont="1" applyFill="1" applyBorder="1" applyAlignment="1">
      <alignment horizontal="left"/>
    </xf>
    <xf numFmtId="167" fontId="95" fillId="131" borderId="50" xfId="0" applyFont="1" applyFill="1" applyBorder="1" applyAlignment="1"/>
    <xf numFmtId="167" fontId="95" fillId="131" borderId="51" xfId="0" applyFont="1" applyFill="1" applyBorder="1" applyAlignment="1">
      <alignment horizontal="center"/>
    </xf>
    <xf numFmtId="167" fontId="95" fillId="131" borderId="35" xfId="0" applyFont="1" applyFill="1" applyBorder="1" applyAlignment="1">
      <alignment horizontal="left" vertical="center"/>
    </xf>
    <xf numFmtId="167" fontId="95" fillId="131" borderId="37" xfId="0" applyFont="1" applyFill="1" applyBorder="1" applyAlignment="1">
      <alignment horizontal="center" vertical="center" wrapText="1"/>
    </xf>
    <xf numFmtId="167" fontId="95" fillId="131" borderId="36" xfId="0" applyFont="1" applyFill="1" applyBorder="1" applyAlignment="1">
      <alignment horizontal="center" vertical="center" wrapText="1"/>
    </xf>
    <xf numFmtId="167" fontId="95" fillId="131" borderId="35" xfId="0" applyFont="1" applyFill="1" applyBorder="1" applyAlignment="1">
      <alignment horizontal="left"/>
    </xf>
    <xf numFmtId="167" fontId="95" fillId="131" borderId="37" xfId="0" applyFont="1" applyFill="1" applyBorder="1" applyAlignment="1">
      <alignment horizontal="left"/>
    </xf>
    <xf numFmtId="167" fontId="95" fillId="131" borderId="36" xfId="0" applyFont="1" applyFill="1" applyBorder="1" applyAlignment="1">
      <alignment horizontal="left"/>
    </xf>
    <xf numFmtId="4" fontId="90" fillId="0" borderId="0" xfId="0" applyNumberFormat="1" applyFont="1"/>
    <xf numFmtId="167" fontId="100" fillId="0" borderId="0" xfId="0" applyFont="1"/>
    <xf numFmtId="167" fontId="91" fillId="132" borderId="52" xfId="0" applyFont="1" applyFill="1" applyBorder="1"/>
    <xf numFmtId="1" fontId="91" fillId="132" borderId="52" xfId="6377" applyNumberFormat="1" applyFont="1" applyFill="1" applyBorder="1" applyAlignment="1">
      <alignment horizontal="center"/>
    </xf>
    <xf numFmtId="200" fontId="91" fillId="132" borderId="52" xfId="6377" applyNumberFormat="1" applyFont="1" applyFill="1" applyBorder="1" applyAlignment="1">
      <alignment horizontal="center"/>
    </xf>
    <xf numFmtId="167" fontId="88" fillId="0" borderId="52" xfId="0" applyFont="1" applyBorder="1"/>
    <xf numFmtId="200" fontId="90" fillId="0" borderId="52" xfId="6377" applyNumberFormat="1" applyFont="1" applyBorder="1"/>
    <xf numFmtId="169" fontId="88" fillId="0" borderId="53" xfId="5" applyNumberFormat="1" applyFont="1" applyFill="1" applyBorder="1" applyAlignment="1">
      <alignment horizontal="left"/>
    </xf>
    <xf numFmtId="169" fontId="88" fillId="0" borderId="54" xfId="5" applyNumberFormat="1" applyFont="1" applyFill="1" applyBorder="1" applyAlignment="1">
      <alignment horizontal="left"/>
    </xf>
    <xf numFmtId="168" fontId="88" fillId="0" borderId="54" xfId="4" applyNumberFormat="1" applyFont="1" applyFill="1" applyBorder="1"/>
    <xf numFmtId="169" fontId="88" fillId="0" borderId="44" xfId="5" applyNumberFormat="1" applyFont="1" applyFill="1" applyBorder="1" applyAlignment="1">
      <alignment horizontal="left"/>
    </xf>
    <xf numFmtId="168" fontId="88" fillId="0" borderId="44" xfId="4" applyNumberFormat="1" applyFont="1" applyFill="1" applyBorder="1"/>
    <xf numFmtId="0" fontId="88" fillId="0" borderId="0" xfId="0" applyNumberFormat="1" applyFont="1" applyBorder="1"/>
    <xf numFmtId="0" fontId="88" fillId="0" borderId="0" xfId="1" applyNumberFormat="1" applyFont="1" applyBorder="1"/>
    <xf numFmtId="0" fontId="88" fillId="34" borderId="0" xfId="3" applyNumberFormat="1" applyFont="1" applyFill="1" applyBorder="1"/>
    <xf numFmtId="0" fontId="88" fillId="33" borderId="0" xfId="4" applyNumberFormat="1" applyFont="1" applyFill="1" applyBorder="1" applyAlignment="1">
      <alignment horizontal="right"/>
    </xf>
    <xf numFmtId="0" fontId="88" fillId="0" borderId="39" xfId="0" applyNumberFormat="1" applyFont="1" applyBorder="1"/>
    <xf numFmtId="0" fontId="88" fillId="0" borderId="38" xfId="0" applyNumberFormat="1" applyFont="1" applyBorder="1"/>
    <xf numFmtId="0" fontId="88" fillId="33" borderId="0" xfId="3" quotePrefix="1" applyNumberFormat="1" applyFont="1" applyFill="1" applyBorder="1" applyAlignment="1">
      <alignment vertical="center"/>
    </xf>
    <xf numFmtId="0" fontId="88" fillId="33" borderId="0" xfId="3" applyNumberFormat="1" applyFont="1" applyFill="1" applyBorder="1" applyAlignment="1">
      <alignment vertical="center"/>
    </xf>
    <xf numFmtId="0" fontId="88" fillId="33" borderId="0" xfId="4" applyNumberFormat="1" applyFont="1" applyFill="1" applyBorder="1"/>
    <xf numFmtId="0" fontId="88" fillId="33" borderId="0" xfId="3" quotePrefix="1" applyNumberFormat="1" applyFont="1" applyFill="1" applyBorder="1" applyAlignment="1">
      <alignment horizontal="right" vertical="center"/>
    </xf>
    <xf numFmtId="0" fontId="88" fillId="34" borderId="0" xfId="1" applyNumberFormat="1" applyFont="1" applyFill="1" applyBorder="1" applyAlignment="1">
      <alignment horizontal="center"/>
    </xf>
    <xf numFmtId="0" fontId="88" fillId="34" borderId="0" xfId="3" applyNumberFormat="1" applyFont="1" applyFill="1" applyBorder="1" applyAlignment="1">
      <alignment horizontal="center"/>
    </xf>
    <xf numFmtId="0" fontId="88" fillId="34" borderId="0" xfId="4" applyNumberFormat="1" applyFont="1" applyFill="1" applyBorder="1"/>
    <xf numFmtId="0" fontId="88" fillId="33" borderId="0" xfId="3" applyNumberFormat="1" applyFont="1" applyFill="1" applyBorder="1" applyAlignment="1">
      <alignment horizontal="left"/>
    </xf>
    <xf numFmtId="0" fontId="88" fillId="0" borderId="0" xfId="4" applyNumberFormat="1" applyFont="1" applyFill="1" applyBorder="1"/>
    <xf numFmtId="0" fontId="88" fillId="0" borderId="0" xfId="0" quotePrefix="1" applyNumberFormat="1" applyFont="1" applyBorder="1" applyAlignment="1">
      <alignment horizontal="left"/>
    </xf>
    <xf numFmtId="0" fontId="88" fillId="0" borderId="0" xfId="4" applyNumberFormat="1" applyFont="1" applyFill="1" applyBorder="1" applyAlignment="1">
      <alignment horizontal="right"/>
    </xf>
    <xf numFmtId="0" fontId="88" fillId="0" borderId="0" xfId="0" applyNumberFormat="1" applyFont="1" applyBorder="1" applyAlignment="1">
      <alignment horizontal="left"/>
    </xf>
    <xf numFmtId="0" fontId="88" fillId="0" borderId="0" xfId="2" applyNumberFormat="1" applyFont="1" applyBorder="1"/>
    <xf numFmtId="0" fontId="88" fillId="34" borderId="0" xfId="1" applyNumberFormat="1" applyFont="1" applyFill="1" applyBorder="1"/>
    <xf numFmtId="0" fontId="88" fillId="34" borderId="0" xfId="3" applyNumberFormat="1" applyFont="1" applyFill="1" applyBorder="1" applyAlignment="1">
      <alignment wrapText="1"/>
    </xf>
    <xf numFmtId="0" fontId="88" fillId="33" borderId="0" xfId="0" applyNumberFormat="1" applyFont="1" applyFill="1" applyBorder="1" applyAlignment="1">
      <alignment horizontal="left"/>
    </xf>
    <xf numFmtId="3" fontId="88" fillId="0" borderId="0" xfId="0" applyNumberFormat="1" applyFont="1" applyBorder="1"/>
    <xf numFmtId="203" fontId="88" fillId="0" borderId="0" xfId="0" applyNumberFormat="1" applyFont="1" applyFill="1" applyBorder="1"/>
    <xf numFmtId="41" fontId="88" fillId="33" borderId="0" xfId="11387" applyFont="1" applyFill="1" applyBorder="1" applyAlignment="1">
      <alignment horizontal="right"/>
    </xf>
    <xf numFmtId="167" fontId="97" fillId="132" borderId="43" xfId="0" applyFont="1" applyFill="1" applyBorder="1" applyAlignment="1">
      <alignment horizontal="center" vertical="center"/>
    </xf>
    <xf numFmtId="167" fontId="97" fillId="132" borderId="44" xfId="0" applyFont="1" applyFill="1" applyBorder="1" applyAlignment="1">
      <alignment horizontal="center" vertical="center"/>
    </xf>
    <xf numFmtId="167" fontId="97" fillId="132" borderId="45" xfId="0" applyFont="1" applyFill="1" applyBorder="1" applyAlignment="1">
      <alignment horizontal="center" vertical="center"/>
    </xf>
    <xf numFmtId="167" fontId="97" fillId="132" borderId="40" xfId="0" applyFont="1" applyFill="1" applyBorder="1" applyAlignment="1">
      <alignment horizontal="center" vertical="center"/>
    </xf>
    <xf numFmtId="167" fontId="97" fillId="132" borderId="42" xfId="0" applyFont="1" applyFill="1" applyBorder="1" applyAlignment="1">
      <alignment horizontal="center" vertical="center"/>
    </xf>
    <xf numFmtId="167" fontId="97" fillId="132" borderId="41" xfId="0" applyFont="1" applyFill="1" applyBorder="1" applyAlignment="1">
      <alignment horizontal="center" vertical="center"/>
    </xf>
    <xf numFmtId="167" fontId="88" fillId="34" borderId="0" xfId="7" applyFont="1" applyFill="1" applyBorder="1" applyAlignment="1">
      <alignment horizontal="left" vertical="center" wrapText="1"/>
    </xf>
    <xf numFmtId="167" fontId="88" fillId="34" borderId="42" xfId="7" applyFont="1" applyFill="1" applyBorder="1" applyAlignment="1">
      <alignment horizontal="left" vertical="center" wrapText="1"/>
    </xf>
    <xf numFmtId="167" fontId="88" fillId="34" borderId="0" xfId="3" applyFont="1" applyFill="1" applyBorder="1" applyAlignment="1">
      <alignment horizontal="left" wrapText="1"/>
    </xf>
    <xf numFmtId="167" fontId="88" fillId="34" borderId="0" xfId="7" applyFont="1" applyFill="1" applyBorder="1" applyAlignment="1">
      <alignment vertical="center" wrapText="1"/>
    </xf>
    <xf numFmtId="167" fontId="92" fillId="34" borderId="0" xfId="7" applyFont="1" applyFill="1" applyBorder="1" applyAlignment="1">
      <alignment horizontal="left" vertical="center" wrapText="1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006B33"/>
      <color rgb="FFF1FFC9"/>
      <color rgb="FFCCFF33"/>
      <color rgb="FFADEA00"/>
      <color rgb="FFF5FFD9"/>
      <color rgb="FFE1FF8B"/>
      <color rgb="FF9AD000"/>
      <color rgb="FFA1DA00"/>
      <color rgb="FFCC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9AD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505481.11741676298</c:v>
                </c:pt>
                <c:pt idx="1">
                  <c:v>581767.90946399549</c:v>
                </c:pt>
                <c:pt idx="2">
                  <c:v>614009.6900448947</c:v>
                </c:pt>
                <c:pt idx="3">
                  <c:v>556628.47396198113</c:v>
                </c:pt>
                <c:pt idx="4">
                  <c:v>558405.29178747721</c:v>
                </c:pt>
                <c:pt idx="5">
                  <c:v>250365.3153674053</c:v>
                </c:pt>
                <c:pt idx="6">
                  <c:v>7021.3693993367897</c:v>
                </c:pt>
                <c:pt idx="7">
                  <c:v>5407.9103219546469</c:v>
                </c:pt>
                <c:pt idx="8">
                  <c:v>2364.7212075342463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3-45C9-A908-A04990B9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3790592"/>
        <c:axId val="93792128"/>
      </c:barChart>
      <c:catAx>
        <c:axId val="93790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92128"/>
        <c:crosses val="autoZero"/>
        <c:auto val="1"/>
        <c:lblAlgn val="ctr"/>
        <c:lblOffset val="100"/>
        <c:noMultiLvlLbl val="0"/>
      </c:catAx>
      <c:valAx>
        <c:axId val="9379212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93790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9AD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strCache>
            </c:strRef>
          </c:cat>
          <c:val>
            <c:numRef>
              <c:f>'Debt Profile'!$C$3:$K$3</c:f>
              <c:numCache>
                <c:formatCode>_ * #,##0_ ;_ * \-#,##0_ ;_ * "-"??_ ;_ @_ </c:formatCode>
                <c:ptCount val="9"/>
                <c:pt idx="0">
                  <c:v>505481.11741676298</c:v>
                </c:pt>
                <c:pt idx="1">
                  <c:v>581767.90946399549</c:v>
                </c:pt>
                <c:pt idx="2">
                  <c:v>614009.6900448947</c:v>
                </c:pt>
                <c:pt idx="3">
                  <c:v>556628.47396198113</c:v>
                </c:pt>
                <c:pt idx="4">
                  <c:v>558405.29178747721</c:v>
                </c:pt>
                <c:pt idx="5">
                  <c:v>250365.3153674053</c:v>
                </c:pt>
                <c:pt idx="6">
                  <c:v>7021.3693993367897</c:v>
                </c:pt>
                <c:pt idx="7">
                  <c:v>5407.9103219546469</c:v>
                </c:pt>
                <c:pt idx="8">
                  <c:v>2364.7212075342463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8-41AF-995D-9A6307FB8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3379072"/>
        <c:axId val="196827008"/>
      </c:barChart>
      <c:catAx>
        <c:axId val="183379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827008"/>
        <c:crosses val="autoZero"/>
        <c:auto val="1"/>
        <c:lblAlgn val="ctr"/>
        <c:lblOffset val="100"/>
        <c:noMultiLvlLbl val="0"/>
      </c:catAx>
      <c:valAx>
        <c:axId val="19682700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83379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0</xdr:rowOff>
    </xdr:from>
    <xdr:to>
      <xdr:col>11</xdr:col>
      <xdr:colOff>47625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11</xdr:col>
      <xdr:colOff>28575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I51"/>
  <sheetViews>
    <sheetView showGridLines="0" tabSelected="1" topLeftCell="A13" zoomScaleNormal="100" workbookViewId="0">
      <selection activeCell="M17" sqref="M17"/>
    </sheetView>
  </sheetViews>
  <sheetFormatPr baseColWidth="10" defaultRowHeight="12"/>
  <cols>
    <col min="1" max="1" width="1.7109375" style="101" customWidth="1"/>
    <col min="2" max="2" width="0.85546875" style="101" customWidth="1"/>
    <col min="3" max="3" width="27.140625" style="101" bestFit="1" customWidth="1"/>
    <col min="4" max="4" width="12.42578125" style="101" bestFit="1" customWidth="1"/>
    <col min="5" max="5" width="13.85546875" style="101" customWidth="1"/>
    <col min="6" max="6" width="2.7109375" style="101" customWidth="1"/>
    <col min="7" max="7" width="25.7109375" style="101" customWidth="1"/>
    <col min="8" max="8" width="13.85546875" style="101" bestFit="1" customWidth="1"/>
    <col min="9" max="9" width="0.85546875" style="101" customWidth="1"/>
    <col min="10" max="16384" width="11.42578125" style="10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126" t="s">
        <v>97</v>
      </c>
      <c r="C2" s="127"/>
      <c r="D2" s="127"/>
      <c r="E2" s="127"/>
      <c r="F2" s="127"/>
      <c r="G2" s="127"/>
      <c r="H2" s="127"/>
      <c r="I2" s="128"/>
    </row>
    <row r="3" spans="1:9" ht="12" customHeight="1">
      <c r="A3" s="1"/>
      <c r="B3" s="129"/>
      <c r="C3" s="130"/>
      <c r="D3" s="130"/>
      <c r="E3" s="130"/>
      <c r="F3" s="130"/>
      <c r="G3" s="130"/>
      <c r="H3" s="130"/>
      <c r="I3" s="131"/>
    </row>
    <row r="4" spans="1:9">
      <c r="A4" s="1"/>
      <c r="B4" s="106"/>
      <c r="C4" s="107"/>
      <c r="D4" s="108"/>
      <c r="E4" s="108"/>
      <c r="F4" s="108"/>
      <c r="G4" s="107"/>
      <c r="H4" s="109"/>
      <c r="I4" s="105"/>
    </row>
    <row r="5" spans="1:9">
      <c r="A5" s="1"/>
      <c r="B5" s="2"/>
      <c r="C5" s="71" t="s">
        <v>69</v>
      </c>
      <c r="D5" s="72" t="s">
        <v>45</v>
      </c>
      <c r="E5" s="107"/>
      <c r="F5" s="110"/>
      <c r="G5" s="71" t="s">
        <v>70</v>
      </c>
      <c r="H5" s="72" t="s">
        <v>45</v>
      </c>
      <c r="I5" s="6"/>
    </row>
    <row r="6" spans="1:9">
      <c r="A6" s="1"/>
      <c r="B6" s="2"/>
      <c r="C6" s="8" t="s">
        <v>0</v>
      </c>
      <c r="D6" s="9">
        <v>0.79911468131696251</v>
      </c>
      <c r="E6" s="111"/>
      <c r="F6" s="107"/>
      <c r="G6" s="11" t="s">
        <v>1</v>
      </c>
      <c r="H6" s="26">
        <v>0.32383548114449984</v>
      </c>
      <c r="I6" s="6"/>
    </row>
    <row r="7" spans="1:9">
      <c r="A7" s="1"/>
      <c r="B7" s="2"/>
      <c r="C7" s="8" t="s">
        <v>2</v>
      </c>
      <c r="D7" s="12">
        <v>0.1022366425753311</v>
      </c>
      <c r="E7" s="111"/>
      <c r="F7" s="112"/>
      <c r="G7" s="11" t="s">
        <v>3</v>
      </c>
      <c r="H7" s="26">
        <v>0.29447398273390318</v>
      </c>
      <c r="I7" s="6"/>
    </row>
    <row r="8" spans="1:9">
      <c r="A8" s="1"/>
      <c r="B8" s="2"/>
      <c r="C8" s="8" t="s">
        <v>4</v>
      </c>
      <c r="D8" s="12">
        <v>3.416347716570977E-2</v>
      </c>
      <c r="E8" s="111"/>
      <c r="F8" s="112"/>
      <c r="G8" s="11" t="s">
        <v>5</v>
      </c>
      <c r="H8" s="26">
        <v>0.16373563335863231</v>
      </c>
      <c r="I8" s="6"/>
    </row>
    <row r="9" spans="1:9">
      <c r="A9" s="1"/>
      <c r="B9" s="2"/>
      <c r="C9" s="8" t="s">
        <v>6</v>
      </c>
      <c r="D9" s="12">
        <v>6.4485198941997071E-2</v>
      </c>
      <c r="E9" s="111"/>
      <c r="F9" s="112"/>
      <c r="G9" s="11" t="s">
        <v>9</v>
      </c>
      <c r="H9" s="28">
        <v>0.10223524035040829</v>
      </c>
      <c r="I9" s="6"/>
    </row>
    <row r="10" spans="1:9">
      <c r="A10" s="1"/>
      <c r="B10" s="2"/>
      <c r="C10" s="15" t="s">
        <v>8</v>
      </c>
      <c r="D10" s="16">
        <v>0</v>
      </c>
      <c r="E10" s="111"/>
      <c r="F10" s="112"/>
      <c r="G10" s="11" t="s">
        <v>10</v>
      </c>
      <c r="H10" s="28">
        <v>1.788933489330502E-2</v>
      </c>
      <c r="I10" s="6"/>
    </row>
    <row r="11" spans="1:9">
      <c r="A11" s="1"/>
      <c r="B11" s="106"/>
      <c r="E11" s="107"/>
      <c r="F11" s="112"/>
      <c r="G11" s="11" t="s">
        <v>7</v>
      </c>
      <c r="H11" s="14">
        <v>7.5880372976625393E-2</v>
      </c>
      <c r="I11" s="6"/>
    </row>
    <row r="12" spans="1:9">
      <c r="A12" s="1"/>
      <c r="B12" s="106"/>
      <c r="C12" s="71" t="s">
        <v>71</v>
      </c>
      <c r="D12" s="72" t="s">
        <v>45</v>
      </c>
      <c r="E12" s="114"/>
      <c r="F12" s="113"/>
      <c r="G12" s="21" t="s">
        <v>11</v>
      </c>
      <c r="H12" s="22">
        <v>2.1949954542626261E-2</v>
      </c>
      <c r="I12" s="6"/>
    </row>
    <row r="13" spans="1:9">
      <c r="A13" s="1"/>
      <c r="B13" s="106"/>
      <c r="C13" s="8" t="s">
        <v>12</v>
      </c>
      <c r="D13" s="9">
        <v>0.89694258129429871</v>
      </c>
      <c r="E13" s="114"/>
      <c r="F13" s="113"/>
      <c r="H13" s="115"/>
      <c r="I13" s="105"/>
    </row>
    <row r="14" spans="1:9">
      <c r="A14" s="1"/>
      <c r="B14" s="106"/>
      <c r="C14" s="8" t="s">
        <v>2</v>
      </c>
      <c r="D14" s="12">
        <v>0.1022366425753311</v>
      </c>
      <c r="F14" s="113"/>
      <c r="G14" s="107"/>
      <c r="H14" s="109"/>
      <c r="I14" s="105"/>
    </row>
    <row r="15" spans="1:9">
      <c r="A15" s="1"/>
      <c r="B15" s="2"/>
      <c r="C15" s="8" t="s">
        <v>4</v>
      </c>
      <c r="D15" s="12">
        <v>0</v>
      </c>
      <c r="F15" s="110"/>
      <c r="G15" s="73" t="s">
        <v>72</v>
      </c>
      <c r="H15" s="74" t="s">
        <v>45</v>
      </c>
      <c r="I15" s="6"/>
    </row>
    <row r="16" spans="1:9">
      <c r="A16" s="1"/>
      <c r="B16" s="2"/>
      <c r="C16" s="8" t="s">
        <v>13</v>
      </c>
      <c r="D16" s="12">
        <v>8.2077613037034847E-4</v>
      </c>
      <c r="F16" s="113"/>
      <c r="G16" s="25" t="s">
        <v>1</v>
      </c>
      <c r="H16" s="26">
        <v>0.33863464297645696</v>
      </c>
      <c r="I16" s="6"/>
    </row>
    <row r="17" spans="1:9">
      <c r="A17" s="1"/>
      <c r="B17" s="2"/>
      <c r="C17" s="15" t="s">
        <v>8</v>
      </c>
      <c r="D17" s="16">
        <v>0</v>
      </c>
      <c r="E17" s="107"/>
      <c r="G17" s="25" t="s">
        <v>3</v>
      </c>
      <c r="H17" s="26">
        <v>0.29447398273390318</v>
      </c>
      <c r="I17" s="6"/>
    </row>
    <row r="18" spans="1:9">
      <c r="A18" s="1"/>
      <c r="B18" s="2"/>
      <c r="G18" s="25" t="s">
        <v>5</v>
      </c>
      <c r="H18" s="26">
        <v>0.16373563335863231</v>
      </c>
      <c r="I18" s="6"/>
    </row>
    <row r="19" spans="1:9" ht="36">
      <c r="A19" s="1"/>
      <c r="B19" s="2"/>
      <c r="C19" s="75" t="s">
        <v>46</v>
      </c>
      <c r="D19" s="76" t="s">
        <v>47</v>
      </c>
      <c r="E19" s="77" t="s">
        <v>62</v>
      </c>
      <c r="G19" s="27" t="s">
        <v>9</v>
      </c>
      <c r="H19" s="28">
        <v>0.10223524035040829</v>
      </c>
      <c r="I19" s="6"/>
    </row>
    <row r="20" spans="1:9">
      <c r="A20" s="1"/>
      <c r="B20" s="2"/>
      <c r="C20" s="32" t="s">
        <v>63</v>
      </c>
      <c r="D20" s="33">
        <f>1670881.70370874+2.0946</f>
        <v>1670883.7983087399</v>
      </c>
      <c r="E20" s="34">
        <v>7.062327409934227E-2</v>
      </c>
      <c r="F20" s="107"/>
      <c r="G20" s="27" t="s">
        <v>10</v>
      </c>
      <c r="H20" s="28">
        <v>1.4997657578977133E-2</v>
      </c>
      <c r="I20" s="6"/>
    </row>
    <row r="21" spans="1:9">
      <c r="A21" s="1"/>
      <c r="B21" s="106"/>
      <c r="C21" s="32" t="s">
        <v>15</v>
      </c>
      <c r="D21" s="33">
        <v>269644</v>
      </c>
      <c r="E21" s="34">
        <v>9.4228061466526236E-2</v>
      </c>
      <c r="G21" s="27" t="s">
        <v>7</v>
      </c>
      <c r="H21" s="28">
        <v>8.5922843001622395E-2</v>
      </c>
      <c r="I21" s="6"/>
    </row>
    <row r="22" spans="1:9">
      <c r="A22" s="1"/>
      <c r="B22" s="106"/>
      <c r="C22" s="32" t="s">
        <v>73</v>
      </c>
      <c r="D22" s="33">
        <v>514645.60152505059</v>
      </c>
      <c r="E22" s="34">
        <v>4.9585839312944434E-2</v>
      </c>
      <c r="G22" s="29" t="s">
        <v>11</v>
      </c>
      <c r="H22" s="30">
        <v>0</v>
      </c>
      <c r="I22" s="6"/>
    </row>
    <row r="23" spans="1:9">
      <c r="A23" s="1"/>
      <c r="B23" s="106"/>
      <c r="C23" s="32" t="s">
        <v>17</v>
      </c>
      <c r="D23" s="33">
        <v>480821.14782415691</v>
      </c>
      <c r="E23" s="34">
        <v>6.7326598924017766E-2</v>
      </c>
      <c r="H23" s="115"/>
      <c r="I23" s="105"/>
    </row>
    <row r="24" spans="1:9">
      <c r="A24" s="1"/>
      <c r="B24" s="106"/>
      <c r="C24" s="32" t="s">
        <v>19</v>
      </c>
      <c r="D24" s="33">
        <v>104289.58364451812</v>
      </c>
      <c r="E24" s="39">
        <v>8.8435766601562271E-2</v>
      </c>
      <c r="G24" s="107"/>
      <c r="H24" s="104"/>
      <c r="I24" s="105"/>
    </row>
    <row r="25" spans="1:9" ht="36">
      <c r="A25" s="1"/>
      <c r="B25" s="2"/>
      <c r="C25" s="32" t="s">
        <v>20</v>
      </c>
      <c r="D25" s="33">
        <v>0</v>
      </c>
      <c r="E25" s="39">
        <v>0</v>
      </c>
      <c r="F25" s="3"/>
      <c r="G25" s="75" t="s">
        <v>74</v>
      </c>
      <c r="H25" s="77" t="s">
        <v>59</v>
      </c>
      <c r="I25" s="6"/>
    </row>
    <row r="26" spans="1:9">
      <c r="A26" s="1"/>
      <c r="B26" s="2"/>
      <c r="C26" s="32" t="s">
        <v>21</v>
      </c>
      <c r="D26" s="33">
        <v>12380.991087770002</v>
      </c>
      <c r="E26" s="34">
        <v>9.1343419930320968E-2</v>
      </c>
      <c r="F26" s="35"/>
      <c r="G26" s="36" t="s">
        <v>14</v>
      </c>
      <c r="H26" s="14">
        <v>3.9460507682388832E-2</v>
      </c>
      <c r="I26" s="6"/>
    </row>
    <row r="27" spans="1:9">
      <c r="A27" s="1"/>
      <c r="B27" s="2"/>
      <c r="C27" s="32" t="s">
        <v>43</v>
      </c>
      <c r="D27" s="33">
        <v>28786.676581099993</v>
      </c>
      <c r="E27" s="34"/>
      <c r="F27" s="37"/>
      <c r="G27" s="36" t="s">
        <v>48</v>
      </c>
      <c r="H27" s="14">
        <v>0.73444458727180306</v>
      </c>
      <c r="I27" s="6"/>
    </row>
    <row r="28" spans="1:9">
      <c r="A28" s="1"/>
      <c r="B28" s="2"/>
      <c r="C28" s="60" t="s">
        <v>94</v>
      </c>
      <c r="D28" s="65"/>
      <c r="E28" s="61">
        <v>6.9334939378557725E-2</v>
      </c>
      <c r="F28" s="38"/>
      <c r="G28" s="36" t="s">
        <v>16</v>
      </c>
      <c r="H28" s="14">
        <v>0.22609490504580812</v>
      </c>
      <c r="I28" s="6"/>
    </row>
    <row r="29" spans="1:9">
      <c r="A29" s="1"/>
      <c r="B29" s="2"/>
      <c r="E29" s="124"/>
      <c r="F29" s="20"/>
      <c r="G29" s="58" t="s">
        <v>18</v>
      </c>
      <c r="H29" s="59">
        <v>3.1174725281501394</v>
      </c>
      <c r="I29" s="6"/>
    </row>
    <row r="30" spans="1:9">
      <c r="A30" s="1"/>
      <c r="B30" s="2"/>
      <c r="D30" s="123"/>
      <c r="F30" s="116"/>
      <c r="H30" s="117"/>
      <c r="I30" s="105"/>
    </row>
    <row r="31" spans="1:9">
      <c r="A31" s="1"/>
      <c r="B31" s="2"/>
      <c r="C31" s="78" t="s">
        <v>64</v>
      </c>
      <c r="D31" s="79"/>
      <c r="E31" s="80" t="s">
        <v>53</v>
      </c>
      <c r="F31" s="113"/>
      <c r="H31" s="41"/>
      <c r="I31" s="105"/>
    </row>
    <row r="32" spans="1:9">
      <c r="A32" s="1"/>
      <c r="B32" s="2"/>
      <c r="C32" s="36" t="s">
        <v>96</v>
      </c>
      <c r="D32" s="1"/>
      <c r="E32" s="45">
        <v>3052665.1224185405</v>
      </c>
      <c r="F32" s="118"/>
      <c r="H32" s="31"/>
      <c r="I32" s="105"/>
    </row>
    <row r="33" spans="1:9">
      <c r="A33" s="1"/>
      <c r="B33" s="2"/>
      <c r="C33" s="36" t="s">
        <v>87</v>
      </c>
      <c r="D33" s="1"/>
      <c r="E33" s="45">
        <v>28786.676581099993</v>
      </c>
      <c r="F33" s="118"/>
      <c r="H33" s="125"/>
      <c r="I33" s="105"/>
    </row>
    <row r="34" spans="1:9">
      <c r="A34" s="1"/>
      <c r="B34" s="2"/>
      <c r="C34" s="64" t="s">
        <v>22</v>
      </c>
      <c r="D34" s="66"/>
      <c r="E34" s="62">
        <f>+E32+E33</f>
        <v>3081451.7989996406</v>
      </c>
      <c r="F34" s="119"/>
      <c r="H34" s="104"/>
      <c r="I34" s="105"/>
    </row>
    <row r="35" spans="1:9">
      <c r="A35" s="1"/>
      <c r="B35" s="2"/>
      <c r="C35" s="67" t="s">
        <v>23</v>
      </c>
      <c r="D35" s="68"/>
      <c r="E35" s="63">
        <v>2780222.5859901151</v>
      </c>
      <c r="F35" s="103"/>
      <c r="H35" s="104"/>
      <c r="I35" s="105"/>
    </row>
    <row r="36" spans="1:9">
      <c r="A36" s="1"/>
      <c r="B36" s="2"/>
      <c r="F36" s="103"/>
      <c r="H36" s="104"/>
      <c r="I36" s="105"/>
    </row>
    <row r="37" spans="1:9">
      <c r="A37" s="1"/>
      <c r="B37" s="2"/>
      <c r="F37" s="103"/>
      <c r="H37" s="104"/>
      <c r="I37" s="105"/>
    </row>
    <row r="38" spans="1:9">
      <c r="A38" s="1"/>
      <c r="B38" s="2"/>
      <c r="F38" s="103"/>
      <c r="G38" s="120"/>
      <c r="H38" s="104"/>
      <c r="I38" s="105"/>
    </row>
    <row r="39" spans="1:9">
      <c r="A39" s="1"/>
      <c r="B39" s="2"/>
      <c r="F39" s="103"/>
      <c r="G39" s="120"/>
      <c r="H39" s="104"/>
      <c r="I39" s="105"/>
    </row>
    <row r="40" spans="1:9">
      <c r="A40" s="1"/>
      <c r="B40" s="2"/>
      <c r="G40" s="47"/>
      <c r="H40" s="104"/>
      <c r="I40" s="105"/>
    </row>
    <row r="41" spans="1:9">
      <c r="A41" s="1"/>
      <c r="B41" s="2"/>
      <c r="F41" s="103"/>
      <c r="G41" s="102"/>
      <c r="H41" s="104"/>
      <c r="I41" s="105"/>
    </row>
    <row r="42" spans="1:9">
      <c r="A42" s="1"/>
      <c r="B42" s="2"/>
      <c r="C42" s="48"/>
      <c r="D42" s="49"/>
      <c r="E42" s="50"/>
      <c r="F42" s="103"/>
      <c r="G42" s="102"/>
      <c r="H42" s="104"/>
      <c r="I42" s="105"/>
    </row>
    <row r="43" spans="1:9">
      <c r="A43" s="1"/>
      <c r="B43" s="2"/>
      <c r="C43" s="55" t="s">
        <v>24</v>
      </c>
      <c r="D43" s="51"/>
      <c r="E43" s="51"/>
      <c r="F43" s="121"/>
      <c r="G43" s="122"/>
      <c r="H43" s="104"/>
      <c r="I43" s="105"/>
    </row>
    <row r="44" spans="1:9" ht="12" customHeight="1">
      <c r="A44" s="1"/>
      <c r="B44" s="2"/>
      <c r="C44" s="132" t="s">
        <v>55</v>
      </c>
      <c r="D44" s="132"/>
      <c r="E44" s="132"/>
      <c r="F44" s="132"/>
      <c r="G44" s="132"/>
      <c r="H44" s="132"/>
      <c r="I44" s="6"/>
    </row>
    <row r="45" spans="1:9" ht="12" customHeight="1">
      <c r="A45" s="1"/>
      <c r="B45" s="2"/>
      <c r="C45" s="132" t="s">
        <v>65</v>
      </c>
      <c r="D45" s="132"/>
      <c r="E45" s="132"/>
      <c r="F45" s="132"/>
      <c r="G45" s="132"/>
      <c r="H45" s="132"/>
      <c r="I45" s="6"/>
    </row>
    <row r="46" spans="1:9" ht="12" customHeight="1">
      <c r="A46" s="1"/>
      <c r="B46" s="2"/>
      <c r="C46" s="132" t="s">
        <v>66</v>
      </c>
      <c r="D46" s="132"/>
      <c r="E46" s="132"/>
      <c r="F46" s="132"/>
      <c r="G46" s="132"/>
      <c r="H46" s="132"/>
      <c r="I46" s="6"/>
    </row>
    <row r="47" spans="1:9" ht="12" customHeight="1">
      <c r="A47" s="1"/>
      <c r="B47" s="2"/>
      <c r="C47" s="132" t="s">
        <v>56</v>
      </c>
      <c r="D47" s="132"/>
      <c r="E47" s="132"/>
      <c r="F47" s="132"/>
      <c r="G47" s="132"/>
      <c r="H47" s="132"/>
      <c r="I47" s="6"/>
    </row>
    <row r="48" spans="1:9" ht="12" customHeight="1">
      <c r="A48" s="1"/>
      <c r="B48" s="2"/>
      <c r="C48" s="134" t="s">
        <v>67</v>
      </c>
      <c r="D48" s="134"/>
      <c r="E48" s="134"/>
      <c r="F48" s="134"/>
      <c r="G48" s="134"/>
      <c r="H48" s="134"/>
      <c r="I48" s="6"/>
    </row>
    <row r="49" spans="1:9" ht="12" customHeight="1">
      <c r="A49" s="1"/>
      <c r="B49" s="2"/>
      <c r="C49" s="135" t="s">
        <v>68</v>
      </c>
      <c r="D49" s="135"/>
      <c r="E49" s="135"/>
      <c r="F49" s="135"/>
      <c r="G49" s="135"/>
      <c r="H49" s="135"/>
      <c r="I49" s="6"/>
    </row>
    <row r="50" spans="1:9">
      <c r="A50" s="1"/>
      <c r="B50" s="2"/>
      <c r="C50" s="135"/>
      <c r="D50" s="135"/>
      <c r="E50" s="135"/>
      <c r="F50" s="135"/>
      <c r="G50" s="135"/>
      <c r="H50" s="135"/>
      <c r="I50" s="6"/>
    </row>
    <row r="51" spans="1:9" ht="12" customHeight="1">
      <c r="A51" s="1"/>
      <c r="B51" s="53"/>
      <c r="C51" s="133" t="s">
        <v>88</v>
      </c>
      <c r="D51" s="133"/>
      <c r="E51" s="133"/>
      <c r="F51" s="133"/>
      <c r="G51" s="133"/>
      <c r="H51" s="133"/>
      <c r="I51" s="54"/>
    </row>
  </sheetData>
  <mergeCells count="8">
    <mergeCell ref="B2:I3"/>
    <mergeCell ref="C46:H46"/>
    <mergeCell ref="C44:H44"/>
    <mergeCell ref="C51:H51"/>
    <mergeCell ref="C48:H48"/>
    <mergeCell ref="C45:H45"/>
    <mergeCell ref="C49:H50"/>
    <mergeCell ref="C47:H4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O28"/>
  <sheetViews>
    <sheetView showGridLines="0" workbookViewId="0">
      <selection activeCell="H29" sqref="H29"/>
    </sheetView>
  </sheetViews>
  <sheetFormatPr baseColWidth="10" defaultRowHeight="12"/>
  <cols>
    <col min="1" max="1" width="1.7109375" style="56" customWidth="1"/>
    <col min="2" max="2" width="12" style="56" bestFit="1" customWidth="1"/>
    <col min="3" max="12" width="9.7109375" style="56" customWidth="1"/>
    <col min="13" max="13" width="11.85546875" style="56" bestFit="1" customWidth="1"/>
    <col min="14" max="14" width="11.42578125" style="56"/>
    <col min="15" max="15" width="20.42578125" style="56" bestFit="1" customWidth="1"/>
    <col min="16" max="16384" width="11.42578125" style="56"/>
  </cols>
  <sheetData>
    <row r="2" spans="2:15">
      <c r="B2" s="91"/>
      <c r="C2" s="92" t="s">
        <v>35</v>
      </c>
      <c r="D2" s="92" t="s">
        <v>36</v>
      </c>
      <c r="E2" s="92" t="s">
        <v>37</v>
      </c>
      <c r="F2" s="92" t="s">
        <v>38</v>
      </c>
      <c r="G2" s="92" t="s">
        <v>39</v>
      </c>
      <c r="H2" s="92" t="s">
        <v>40</v>
      </c>
      <c r="I2" s="92">
        <v>2024</v>
      </c>
      <c r="J2" s="92">
        <v>2025</v>
      </c>
      <c r="K2" s="92">
        <v>2026</v>
      </c>
      <c r="L2" s="93" t="s">
        <v>41</v>
      </c>
    </row>
    <row r="3" spans="2:15">
      <c r="B3" s="94" t="s">
        <v>22</v>
      </c>
      <c r="C3" s="95">
        <f>476692.346235663+28786.6765811+2.0946</f>
        <v>505481.11741676298</v>
      </c>
      <c r="D3" s="95">
        <v>581767.90946399549</v>
      </c>
      <c r="E3" s="95">
        <v>614009.6900448947</v>
      </c>
      <c r="F3" s="95">
        <v>556628.47396198113</v>
      </c>
      <c r="G3" s="95">
        <v>558405.29178747721</v>
      </c>
      <c r="H3" s="95">
        <v>250365.3153674053</v>
      </c>
      <c r="I3" s="95">
        <v>7021.3693993367897</v>
      </c>
      <c r="J3" s="95">
        <v>5407.9103219546469</v>
      </c>
      <c r="K3" s="95">
        <v>2364.7212075342463</v>
      </c>
      <c r="L3" s="95">
        <f>SUM(C3:K3)</f>
        <v>3081451.7989713424</v>
      </c>
      <c r="N3" s="57"/>
      <c r="O3" s="57"/>
    </row>
    <row r="4" spans="2:15">
      <c r="C4" s="57"/>
      <c r="D4" s="57"/>
      <c r="E4" s="57"/>
      <c r="F4" s="57"/>
      <c r="G4" s="57"/>
      <c r="H4" s="57"/>
      <c r="I4" s="57"/>
      <c r="J4" s="57"/>
      <c r="K4" s="57"/>
    </row>
    <row r="5" spans="2:15">
      <c r="L5" s="89"/>
    </row>
    <row r="28" spans="2:2">
      <c r="B28" s="90" t="s">
        <v>61</v>
      </c>
    </row>
  </sheetData>
  <pageMargins left="0.7" right="0.7" top="0.75" bottom="0.75" header="0.3" footer="0.3"/>
  <pageSetup orientation="portrait" r:id="rId1"/>
  <customProperties>
    <customPr name="_pios_id" r:id="rId2"/>
  </customProperties>
  <ignoredErrors>
    <ignoredError sqref="C2:H2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I51"/>
  <sheetViews>
    <sheetView showGridLines="0" zoomScaleNormal="100" workbookViewId="0">
      <selection activeCell="B2" sqref="B2:I3"/>
    </sheetView>
  </sheetViews>
  <sheetFormatPr baseColWidth="10" defaultRowHeight="12"/>
  <cols>
    <col min="1" max="1" width="1.7109375" style="1" customWidth="1"/>
    <col min="2" max="2" width="0.85546875" style="1" customWidth="1"/>
    <col min="3" max="3" width="27.140625" style="1" customWidth="1"/>
    <col min="4" max="4" width="13.5703125" style="1" bestFit="1" customWidth="1"/>
    <col min="5" max="5" width="15.7109375" style="1" customWidth="1"/>
    <col min="6" max="6" width="2.7109375" style="1" customWidth="1"/>
    <col min="7" max="7" width="28.85546875" style="1" customWidth="1"/>
    <col min="8" max="8" width="11.7109375" style="1" bestFit="1" customWidth="1"/>
    <col min="9" max="9" width="0.85546875" style="1" customWidth="1"/>
    <col min="10" max="16384" width="11.42578125" style="1"/>
  </cols>
  <sheetData>
    <row r="2" spans="2:9" ht="11.25" customHeight="1">
      <c r="B2" s="126" t="s">
        <v>98</v>
      </c>
      <c r="C2" s="127" t="s">
        <v>42</v>
      </c>
      <c r="D2" s="127"/>
      <c r="E2" s="127"/>
      <c r="F2" s="127"/>
      <c r="G2" s="127"/>
      <c r="H2" s="127"/>
      <c r="I2" s="128"/>
    </row>
    <row r="3" spans="2:9" ht="11.25" customHeight="1">
      <c r="B3" s="129"/>
      <c r="C3" s="130"/>
      <c r="D3" s="130"/>
      <c r="E3" s="130"/>
      <c r="F3" s="130"/>
      <c r="G3" s="130"/>
      <c r="H3" s="130"/>
      <c r="I3" s="131"/>
    </row>
    <row r="4" spans="2:9">
      <c r="B4" s="2"/>
      <c r="C4" s="3"/>
      <c r="D4" s="4"/>
      <c r="E4" s="4"/>
      <c r="F4" s="4"/>
      <c r="G4" s="3"/>
      <c r="H4" s="5"/>
      <c r="I4" s="6"/>
    </row>
    <row r="5" spans="2:9">
      <c r="B5" s="2"/>
      <c r="C5" s="69" t="s">
        <v>75</v>
      </c>
      <c r="D5" s="70" t="s">
        <v>25</v>
      </c>
      <c r="E5" s="3"/>
      <c r="F5" s="7"/>
      <c r="G5" s="69" t="s">
        <v>76</v>
      </c>
      <c r="H5" s="70" t="s">
        <v>25</v>
      </c>
      <c r="I5" s="6"/>
    </row>
    <row r="6" spans="2:9">
      <c r="B6" s="2"/>
      <c r="C6" s="8" t="s">
        <v>0</v>
      </c>
      <c r="D6" s="9">
        <f>+Deuda!D6</f>
        <v>0.79911468131696251</v>
      </c>
      <c r="E6" s="10"/>
      <c r="F6" s="3"/>
      <c r="G6" s="11" t="s">
        <v>1</v>
      </c>
      <c r="H6" s="9">
        <f>+Deuda!H6</f>
        <v>0.32383548114449984</v>
      </c>
      <c r="I6" s="6"/>
    </row>
    <row r="7" spans="2:9">
      <c r="B7" s="2"/>
      <c r="C7" s="8" t="s">
        <v>2</v>
      </c>
      <c r="D7" s="12">
        <f>+Deuda!D7</f>
        <v>0.1022366425753311</v>
      </c>
      <c r="E7" s="10"/>
      <c r="F7" s="13"/>
      <c r="G7" s="11" t="s">
        <v>3</v>
      </c>
      <c r="H7" s="9">
        <f>+Deuda!H7</f>
        <v>0.29447398273390318</v>
      </c>
      <c r="I7" s="6"/>
    </row>
    <row r="8" spans="2:9">
      <c r="B8" s="2"/>
      <c r="C8" s="8" t="s">
        <v>4</v>
      </c>
      <c r="D8" s="12">
        <f>+Deuda!D8</f>
        <v>3.416347716570977E-2</v>
      </c>
      <c r="E8" s="10"/>
      <c r="F8" s="13"/>
      <c r="G8" s="11" t="s">
        <v>5</v>
      </c>
      <c r="H8" s="9">
        <f>+Deuda!H8</f>
        <v>0.16373563335863231</v>
      </c>
      <c r="I8" s="6"/>
    </row>
    <row r="9" spans="2:9">
      <c r="B9" s="2"/>
      <c r="C9" s="8" t="s">
        <v>6</v>
      </c>
      <c r="D9" s="12">
        <f>+Deuda!D9</f>
        <v>6.4485198941997071E-2</v>
      </c>
      <c r="E9" s="10"/>
      <c r="F9" s="13"/>
      <c r="G9" s="11" t="s">
        <v>90</v>
      </c>
      <c r="H9" s="14">
        <f>+Deuda!H9</f>
        <v>0.10223524035040829</v>
      </c>
      <c r="I9" s="6"/>
    </row>
    <row r="10" spans="2:9">
      <c r="B10" s="2"/>
      <c r="C10" s="96" t="s">
        <v>8</v>
      </c>
      <c r="D10" s="12">
        <f>+Deuda!D10</f>
        <v>0</v>
      </c>
      <c r="E10" s="10"/>
      <c r="F10" s="13"/>
      <c r="G10" s="11" t="s">
        <v>91</v>
      </c>
      <c r="H10" s="14">
        <f>+Deuda!H10</f>
        <v>1.788933489330502E-2</v>
      </c>
      <c r="I10" s="6"/>
    </row>
    <row r="11" spans="2:9">
      <c r="B11" s="2"/>
      <c r="C11" s="97"/>
      <c r="D11" s="98"/>
      <c r="E11" s="3"/>
      <c r="F11" s="13"/>
      <c r="G11" s="11" t="s">
        <v>92</v>
      </c>
      <c r="H11" s="14">
        <f>+Deuda!H11</f>
        <v>7.5880372976625393E-2</v>
      </c>
      <c r="I11" s="6"/>
    </row>
    <row r="12" spans="2:9">
      <c r="B12" s="2"/>
      <c r="C12" s="17"/>
      <c r="D12" s="18"/>
      <c r="E12" s="19"/>
      <c r="F12" s="20"/>
      <c r="G12" s="21" t="s">
        <v>11</v>
      </c>
      <c r="H12" s="22">
        <f>+Deuda!H12</f>
        <v>2.1949954542626261E-2</v>
      </c>
      <c r="I12" s="6"/>
    </row>
    <row r="13" spans="2:9">
      <c r="B13" s="2"/>
      <c r="C13" s="3"/>
      <c r="D13" s="23"/>
      <c r="E13" s="13"/>
      <c r="F13" s="20"/>
      <c r="H13" s="18"/>
      <c r="I13" s="6"/>
    </row>
    <row r="14" spans="2:9">
      <c r="B14" s="2"/>
      <c r="E14" s="3"/>
      <c r="F14" s="20"/>
      <c r="G14" s="3"/>
      <c r="H14" s="5"/>
      <c r="I14" s="6"/>
    </row>
    <row r="15" spans="2:9">
      <c r="B15" s="2"/>
      <c r="C15" s="69" t="s">
        <v>77</v>
      </c>
      <c r="D15" s="70" t="s">
        <v>45</v>
      </c>
      <c r="E15" s="24"/>
      <c r="F15" s="7"/>
      <c r="G15" s="81" t="s">
        <v>78</v>
      </c>
      <c r="H15" s="82" t="s">
        <v>45</v>
      </c>
      <c r="I15" s="6"/>
    </row>
    <row r="16" spans="2:9">
      <c r="B16" s="2"/>
      <c r="C16" s="8" t="s">
        <v>12</v>
      </c>
      <c r="D16" s="9">
        <f>+Deuda!D13</f>
        <v>0.89694258129429871</v>
      </c>
      <c r="E16" s="24"/>
      <c r="F16" s="20"/>
      <c r="G16" s="25" t="s">
        <v>1</v>
      </c>
      <c r="H16" s="26">
        <f>+Deuda!H16</f>
        <v>0.33863464297645696</v>
      </c>
      <c r="I16" s="6"/>
    </row>
    <row r="17" spans="2:9">
      <c r="B17" s="2"/>
      <c r="C17" s="8" t="s">
        <v>2</v>
      </c>
      <c r="D17" s="12">
        <f>+Deuda!D14</f>
        <v>0.1022366425753311</v>
      </c>
      <c r="G17" s="25" t="s">
        <v>3</v>
      </c>
      <c r="H17" s="26">
        <f>+Deuda!H17</f>
        <v>0.29447398273390318</v>
      </c>
      <c r="I17" s="6"/>
    </row>
    <row r="18" spans="2:9">
      <c r="B18" s="2"/>
      <c r="C18" s="8" t="s">
        <v>4</v>
      </c>
      <c r="D18" s="12">
        <f>+Deuda!D15</f>
        <v>0</v>
      </c>
      <c r="G18" s="25" t="s">
        <v>5</v>
      </c>
      <c r="H18" s="26">
        <f>+Deuda!H18</f>
        <v>0.16373563335863231</v>
      </c>
      <c r="I18" s="6"/>
    </row>
    <row r="19" spans="2:9">
      <c r="B19" s="2"/>
      <c r="C19" s="8" t="s">
        <v>13</v>
      </c>
      <c r="D19" s="12">
        <f>+Deuda!D16</f>
        <v>8.2077613037034847E-4</v>
      </c>
      <c r="G19" s="27" t="s">
        <v>9</v>
      </c>
      <c r="H19" s="28">
        <f>+Deuda!H19</f>
        <v>0.10223524035040829</v>
      </c>
      <c r="I19" s="6"/>
    </row>
    <row r="20" spans="2:9">
      <c r="B20" s="2"/>
      <c r="C20" s="8" t="s">
        <v>8</v>
      </c>
      <c r="D20" s="12">
        <f>+Deuda!D17</f>
        <v>0</v>
      </c>
      <c r="E20" s="3"/>
      <c r="F20" s="3"/>
      <c r="G20" s="27" t="s">
        <v>91</v>
      </c>
      <c r="H20" s="28">
        <f>+Deuda!H20</f>
        <v>1.4997657578977133E-2</v>
      </c>
      <c r="I20" s="6"/>
    </row>
    <row r="21" spans="2:9">
      <c r="B21" s="2"/>
      <c r="C21" s="99"/>
      <c r="D21" s="100"/>
      <c r="G21" s="27" t="s">
        <v>92</v>
      </c>
      <c r="H21" s="28">
        <f>+Deuda!H21</f>
        <v>8.5922843001622395E-2</v>
      </c>
      <c r="I21" s="6"/>
    </row>
    <row r="22" spans="2:9">
      <c r="B22" s="2"/>
      <c r="C22" s="17"/>
      <c r="G22" s="29" t="s">
        <v>11</v>
      </c>
      <c r="H22" s="30">
        <f>+Deuda!H22</f>
        <v>0</v>
      </c>
      <c r="I22" s="6"/>
    </row>
    <row r="23" spans="2:9">
      <c r="B23" s="2"/>
      <c r="C23" s="17"/>
      <c r="H23" s="18"/>
      <c r="I23" s="6"/>
    </row>
    <row r="24" spans="2:9">
      <c r="B24" s="2"/>
      <c r="C24" s="3"/>
      <c r="G24" s="3"/>
      <c r="H24" s="31"/>
      <c r="I24" s="6"/>
    </row>
    <row r="25" spans="2:9" ht="36">
      <c r="B25" s="2"/>
      <c r="C25" s="83" t="s">
        <v>49</v>
      </c>
      <c r="D25" s="84" t="s">
        <v>50</v>
      </c>
      <c r="E25" s="85" t="s">
        <v>60</v>
      </c>
      <c r="F25" s="3"/>
      <c r="G25" s="75" t="s">
        <v>80</v>
      </c>
      <c r="H25" s="77" t="s">
        <v>51</v>
      </c>
      <c r="I25" s="6"/>
    </row>
    <row r="26" spans="2:9">
      <c r="B26" s="2"/>
      <c r="C26" s="32" t="s">
        <v>63</v>
      </c>
      <c r="D26" s="33">
        <f>+Deuda!D20</f>
        <v>1670883.7983087399</v>
      </c>
      <c r="E26" s="34">
        <f>+Deuda!E20</f>
        <v>7.062327409934227E-2</v>
      </c>
      <c r="F26" s="35"/>
      <c r="G26" s="36" t="s">
        <v>26</v>
      </c>
      <c r="H26" s="14">
        <f>+Deuda!H26</f>
        <v>3.9460507682388832E-2</v>
      </c>
      <c r="I26" s="6"/>
    </row>
    <row r="27" spans="2:9">
      <c r="B27" s="2"/>
      <c r="C27" s="32" t="s">
        <v>27</v>
      </c>
      <c r="D27" s="33">
        <f>+Deuda!D21</f>
        <v>269644</v>
      </c>
      <c r="E27" s="34">
        <f>+Deuda!E21</f>
        <v>9.4228061466526236E-2</v>
      </c>
      <c r="F27" s="37"/>
      <c r="G27" s="36" t="s">
        <v>93</v>
      </c>
      <c r="H27" s="14">
        <f>+Deuda!H27</f>
        <v>0.73444458727180306</v>
      </c>
      <c r="I27" s="6"/>
    </row>
    <row r="28" spans="2:9">
      <c r="B28" s="2"/>
      <c r="C28" s="32" t="s">
        <v>79</v>
      </c>
      <c r="D28" s="33">
        <f>+Deuda!D22</f>
        <v>514645.60152505059</v>
      </c>
      <c r="E28" s="34">
        <f>+Deuda!E22</f>
        <v>4.9585839312944434E-2</v>
      </c>
      <c r="F28" s="38"/>
      <c r="G28" s="36" t="s">
        <v>28</v>
      </c>
      <c r="H28" s="14">
        <f>+Deuda!H28</f>
        <v>0.22609490504580812</v>
      </c>
      <c r="I28" s="6"/>
    </row>
    <row r="29" spans="2:9">
      <c r="B29" s="2"/>
      <c r="C29" s="32" t="s">
        <v>29</v>
      </c>
      <c r="D29" s="33">
        <f>+Deuda!D23</f>
        <v>480821.14782415691</v>
      </c>
      <c r="E29" s="34">
        <f>+Deuda!E23</f>
        <v>6.7326598924017766E-2</v>
      </c>
      <c r="F29" s="20"/>
      <c r="G29" s="58" t="s">
        <v>30</v>
      </c>
      <c r="H29" s="59">
        <f>+Deuda!H29</f>
        <v>3.1174725281501394</v>
      </c>
      <c r="I29" s="6"/>
    </row>
    <row r="30" spans="2:9">
      <c r="B30" s="2"/>
      <c r="C30" s="32" t="s">
        <v>31</v>
      </c>
      <c r="D30" s="33">
        <f>+Deuda!D24</f>
        <v>104289.58364451812</v>
      </c>
      <c r="E30" s="39">
        <f>+Deuda!E24</f>
        <v>8.8435766601562271E-2</v>
      </c>
      <c r="F30" s="40"/>
      <c r="H30" s="41"/>
      <c r="I30" s="6"/>
    </row>
    <row r="31" spans="2:9">
      <c r="B31" s="2"/>
      <c r="C31" s="32" t="s">
        <v>32</v>
      </c>
      <c r="D31" s="33">
        <f>+Deuda!D25</f>
        <v>0</v>
      </c>
      <c r="E31" s="39">
        <f>+Deuda!E25</f>
        <v>0</v>
      </c>
      <c r="F31" s="20"/>
      <c r="H31" s="41"/>
      <c r="I31" s="6"/>
    </row>
    <row r="32" spans="2:9">
      <c r="B32" s="2"/>
      <c r="C32" s="32" t="s">
        <v>21</v>
      </c>
      <c r="D32" s="33">
        <f>+Deuda!D26</f>
        <v>12380.991087770002</v>
      </c>
      <c r="E32" s="34">
        <f>+Deuda!E26</f>
        <v>9.1343419930320968E-2</v>
      </c>
      <c r="F32" s="37"/>
      <c r="H32" s="31"/>
      <c r="I32" s="6"/>
    </row>
    <row r="33" spans="2:9">
      <c r="B33" s="2"/>
      <c r="C33" s="32" t="s">
        <v>44</v>
      </c>
      <c r="D33" s="33">
        <f>Deuda!D27</f>
        <v>28786.676581099993</v>
      </c>
      <c r="E33" s="34"/>
      <c r="F33" s="37"/>
      <c r="H33" s="31"/>
      <c r="I33" s="6"/>
    </row>
    <row r="34" spans="2:9">
      <c r="B34" s="2"/>
      <c r="C34" s="60" t="s">
        <v>95</v>
      </c>
      <c r="D34" s="65"/>
      <c r="E34" s="61">
        <f>+Deuda!E28</f>
        <v>6.9334939378557725E-2</v>
      </c>
      <c r="F34" s="42"/>
      <c r="H34" s="31"/>
      <c r="I34" s="6"/>
    </row>
    <row r="35" spans="2:9">
      <c r="B35" s="2"/>
      <c r="E35" s="43"/>
      <c r="F35" s="44"/>
      <c r="H35" s="31"/>
      <c r="I35" s="6"/>
    </row>
    <row r="36" spans="2:9">
      <c r="B36" s="2"/>
      <c r="F36" s="44"/>
      <c r="H36" s="31"/>
      <c r="I36" s="6"/>
    </row>
    <row r="37" spans="2:9">
      <c r="B37" s="2"/>
      <c r="C37" s="86" t="s">
        <v>81</v>
      </c>
      <c r="D37" s="87"/>
      <c r="E37" s="88" t="s">
        <v>52</v>
      </c>
      <c r="F37" s="44"/>
      <c r="H37" s="31"/>
      <c r="I37" s="6"/>
    </row>
    <row r="38" spans="2:9">
      <c r="B38" s="2"/>
      <c r="C38" s="36" t="s">
        <v>33</v>
      </c>
      <c r="E38" s="45">
        <f>+Deuda!E32</f>
        <v>3052665.1224185405</v>
      </c>
      <c r="F38" s="44"/>
      <c r="G38" s="46"/>
      <c r="H38" s="31"/>
      <c r="I38" s="6"/>
    </row>
    <row r="39" spans="2:9">
      <c r="B39" s="2"/>
      <c r="C39" s="36" t="s">
        <v>44</v>
      </c>
      <c r="E39" s="45">
        <f>+Deuda!E33</f>
        <v>28786.676581099993</v>
      </c>
      <c r="F39" s="44"/>
      <c r="G39" s="46"/>
      <c r="H39" s="31"/>
      <c r="I39" s="6"/>
    </row>
    <row r="40" spans="2:9">
      <c r="B40" s="2"/>
      <c r="C40" s="64" t="s">
        <v>54</v>
      </c>
      <c r="D40" s="66"/>
      <c r="E40" s="62">
        <f>+Deuda!E34</f>
        <v>3081451.7989996406</v>
      </c>
      <c r="G40" s="47"/>
      <c r="H40" s="31"/>
      <c r="I40" s="6"/>
    </row>
    <row r="41" spans="2:9">
      <c r="B41" s="2"/>
      <c r="C41" s="67" t="s">
        <v>34</v>
      </c>
      <c r="D41" s="68"/>
      <c r="E41" s="63">
        <f>+Deuda!E35</f>
        <v>2780222.5859901151</v>
      </c>
      <c r="F41" s="44"/>
      <c r="G41" s="47"/>
      <c r="H41" s="31"/>
      <c r="I41" s="6"/>
    </row>
    <row r="42" spans="2:9">
      <c r="B42" s="2"/>
      <c r="C42" s="48"/>
      <c r="D42" s="49"/>
      <c r="E42" s="50"/>
      <c r="F42" s="44"/>
      <c r="G42" s="47"/>
      <c r="H42" s="31"/>
      <c r="I42" s="6"/>
    </row>
    <row r="43" spans="2:9">
      <c r="B43" s="2"/>
      <c r="C43" s="55" t="s">
        <v>24</v>
      </c>
      <c r="D43" s="51"/>
      <c r="E43" s="51"/>
      <c r="F43" s="51"/>
      <c r="G43" s="52"/>
      <c r="H43" s="31"/>
      <c r="I43" s="6"/>
    </row>
    <row r="44" spans="2:9" ht="11.25" customHeight="1">
      <c r="B44" s="2"/>
      <c r="C44" s="132" t="s">
        <v>57</v>
      </c>
      <c r="D44" s="132"/>
      <c r="E44" s="132"/>
      <c r="F44" s="132"/>
      <c r="G44" s="132"/>
      <c r="H44" s="132"/>
      <c r="I44" s="6"/>
    </row>
    <row r="45" spans="2:9" ht="11.25" customHeight="1">
      <c r="B45" s="2"/>
      <c r="C45" s="136" t="s">
        <v>82</v>
      </c>
      <c r="D45" s="132"/>
      <c r="E45" s="132"/>
      <c r="F45" s="132"/>
      <c r="G45" s="132"/>
      <c r="H45" s="132"/>
      <c r="I45" s="6"/>
    </row>
    <row r="46" spans="2:9" ht="11.25" customHeight="1">
      <c r="B46" s="2"/>
      <c r="C46" s="132" t="s">
        <v>83</v>
      </c>
      <c r="D46" s="132"/>
      <c r="E46" s="132"/>
      <c r="F46" s="132"/>
      <c r="G46" s="132"/>
      <c r="H46" s="132"/>
      <c r="I46" s="6"/>
    </row>
    <row r="47" spans="2:9" ht="11.25" customHeight="1">
      <c r="B47" s="2"/>
      <c r="C47" s="132" t="s">
        <v>58</v>
      </c>
      <c r="D47" s="132"/>
      <c r="E47" s="132"/>
      <c r="F47" s="132"/>
      <c r="G47" s="132"/>
      <c r="H47" s="132"/>
      <c r="I47" s="6"/>
    </row>
    <row r="48" spans="2:9" ht="11.25" customHeight="1">
      <c r="B48" s="2"/>
      <c r="C48" s="134" t="s">
        <v>84</v>
      </c>
      <c r="D48" s="134"/>
      <c r="E48" s="134"/>
      <c r="F48" s="134"/>
      <c r="G48" s="134"/>
      <c r="H48" s="134"/>
      <c r="I48" s="6"/>
    </row>
    <row r="49" spans="2:9" ht="11.25" customHeight="1">
      <c r="B49" s="2"/>
      <c r="C49" s="132" t="s">
        <v>86</v>
      </c>
      <c r="D49" s="132"/>
      <c r="E49" s="132"/>
      <c r="F49" s="132"/>
      <c r="G49" s="132"/>
      <c r="H49" s="132"/>
      <c r="I49" s="6"/>
    </row>
    <row r="50" spans="2:9" ht="11.25" customHeight="1">
      <c r="B50" s="53"/>
      <c r="C50" s="133" t="s">
        <v>85</v>
      </c>
      <c r="D50" s="133"/>
      <c r="E50" s="133"/>
      <c r="F50" s="133"/>
      <c r="G50" s="133"/>
      <c r="H50" s="133"/>
      <c r="I50" s="54"/>
    </row>
    <row r="51" spans="2:9">
      <c r="E51" s="47"/>
    </row>
  </sheetData>
  <mergeCells count="8">
    <mergeCell ref="B2:I3"/>
    <mergeCell ref="C47:H47"/>
    <mergeCell ref="C48:H48"/>
    <mergeCell ref="C46:H46"/>
    <mergeCell ref="C50:H50"/>
    <mergeCell ref="C44:H44"/>
    <mergeCell ref="C49:H49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L28"/>
  <sheetViews>
    <sheetView showGridLines="0" workbookViewId="0">
      <selection activeCell="B2" sqref="B2"/>
    </sheetView>
  </sheetViews>
  <sheetFormatPr baseColWidth="10" defaultRowHeight="12"/>
  <cols>
    <col min="1" max="1" width="1.7109375" style="56" customWidth="1"/>
    <col min="2" max="2" width="12" style="56" bestFit="1" customWidth="1"/>
    <col min="3" max="12" width="9.7109375" style="56" customWidth="1"/>
    <col min="13" max="13" width="11.85546875" style="56" bestFit="1" customWidth="1"/>
    <col min="14" max="16384" width="11.42578125" style="56"/>
  </cols>
  <sheetData>
    <row r="2" spans="2:12">
      <c r="B2" s="91"/>
      <c r="C2" s="92" t="str">
        <f>+IF('Perfil de Deuda'!C2="","",'Perfil de Deuda'!C2)</f>
        <v>2018</v>
      </c>
      <c r="D2" s="92" t="str">
        <f>+IF('Perfil de Deuda'!D2="","",'Perfil de Deuda'!D2)</f>
        <v>2019</v>
      </c>
      <c r="E2" s="92" t="str">
        <f>+IF('Perfil de Deuda'!E2="","",'Perfil de Deuda'!E2)</f>
        <v>2020</v>
      </c>
      <c r="F2" s="92" t="str">
        <f>+IF('Perfil de Deuda'!F2="","",'Perfil de Deuda'!F2)</f>
        <v>2021</v>
      </c>
      <c r="G2" s="92" t="str">
        <f>+IF('Perfil de Deuda'!G2="","",'Perfil de Deuda'!G2)</f>
        <v>2022</v>
      </c>
      <c r="H2" s="92" t="str">
        <f>+IF('Perfil de Deuda'!H2="","",'Perfil de Deuda'!H2)</f>
        <v>2023</v>
      </c>
      <c r="I2" s="92">
        <f>+IF('Perfil de Deuda'!I2="","",'Perfil de Deuda'!I2)</f>
        <v>2024</v>
      </c>
      <c r="J2" s="92">
        <f>+IF('Perfil de Deuda'!J2="","",'Perfil de Deuda'!J2)</f>
        <v>2025</v>
      </c>
      <c r="K2" s="92">
        <f>+IF('Perfil de Deuda'!K2="","",'Perfil de Deuda'!K2)</f>
        <v>2026</v>
      </c>
      <c r="L2" s="92" t="str">
        <f>+IF('Perfil de Deuda'!L2="","",'Perfil de Deuda'!L2)</f>
        <v>Total</v>
      </c>
    </row>
    <row r="3" spans="2:12">
      <c r="B3" s="94" t="s">
        <v>54</v>
      </c>
      <c r="C3" s="95">
        <f>+IF('Perfil de Deuda'!C3="","",'Perfil de Deuda'!C3)</f>
        <v>505481.11741676298</v>
      </c>
      <c r="D3" s="95">
        <f>+IF('Perfil de Deuda'!D3="","",'Perfil de Deuda'!D3)</f>
        <v>581767.90946399549</v>
      </c>
      <c r="E3" s="95">
        <f>+IF('Perfil de Deuda'!E3="","",'Perfil de Deuda'!E3)</f>
        <v>614009.6900448947</v>
      </c>
      <c r="F3" s="95">
        <f>+IF('Perfil de Deuda'!F3="","",'Perfil de Deuda'!F3)</f>
        <v>556628.47396198113</v>
      </c>
      <c r="G3" s="95">
        <f>+IF('Perfil de Deuda'!G3="","",'Perfil de Deuda'!G3)</f>
        <v>558405.29178747721</v>
      </c>
      <c r="H3" s="95">
        <f>+IF('Perfil de Deuda'!H3="","",'Perfil de Deuda'!H3)</f>
        <v>250365.3153674053</v>
      </c>
      <c r="I3" s="95">
        <f>+IF('Perfil de Deuda'!I3="","",'Perfil de Deuda'!I3)</f>
        <v>7021.3693993367897</v>
      </c>
      <c r="J3" s="95">
        <f>+IF('Perfil de Deuda'!J3="","",'Perfil de Deuda'!J3)</f>
        <v>5407.9103219546469</v>
      </c>
      <c r="K3" s="95">
        <f>+IF('Perfil de Deuda'!K3="","",'Perfil de Deuda'!K3)</f>
        <v>2364.7212075342463</v>
      </c>
      <c r="L3" s="95">
        <f>+IF('Perfil de Deuda'!L3="","",'Perfil de Deuda'!L3)</f>
        <v>3081451.7989713424</v>
      </c>
    </row>
    <row r="4" spans="2:12">
      <c r="C4" s="57"/>
      <c r="D4" s="57"/>
      <c r="E4" s="57"/>
      <c r="F4" s="57"/>
      <c r="G4" s="57"/>
      <c r="H4" s="57"/>
      <c r="I4" s="57"/>
      <c r="J4" s="57"/>
      <c r="K4" s="57"/>
    </row>
    <row r="5" spans="2:12">
      <c r="L5" s="89"/>
    </row>
    <row r="28" spans="2:2">
      <c r="B28" s="90" t="s">
        <v>89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2018-04-26T23:59:15Z</dcterms:modified>
</cp:coreProperties>
</file>