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8\201809 Septiembre 2018\1. Presentación de resultados 3T2018\Página Web\"/>
    </mc:Choice>
  </mc:AlternateContent>
  <bookViews>
    <workbookView xWindow="240" yWindow="135" windowWidth="20115" windowHeight="7935" tabRatio="611"/>
  </bookViews>
  <sheets>
    <sheet name="Deuda" sheetId="1" r:id="rId1"/>
    <sheet name="Perfil de Deuda" sheetId="4" r:id="rId2"/>
  </sheets>
  <externalReferences>
    <externalReference r:id="rId3"/>
    <externalReference r:id="rId4"/>
  </externalReferences>
  <definedNames>
    <definedName name="_ac93" localSheetId="0">#REF!</definedName>
    <definedName name="_ac93">#REF!</definedName>
    <definedName name="_ac94" localSheetId="0">#REF!</definedName>
    <definedName name="_ac94">#REF!</definedName>
    <definedName name="_xlnm._FilterDatabase" localSheetId="0" hidden="1">Deuda!#REF!</definedName>
    <definedName name="_pat93" localSheetId="0">#REF!</definedName>
    <definedName name="_pat9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>#REF!</definedName>
    <definedName name="Covenants" localSheetId="0">#REF!</definedName>
    <definedName name="Covenants">#REF!</definedName>
    <definedName name="fds">#REF!</definedName>
    <definedName name="FECHA" localSheetId="0">#REF!</definedName>
    <definedName name="FECHA">#REF!</definedName>
    <definedName name="Historicos" localSheetId="0">#REF!</definedName>
    <definedName name="Historicos">#REF!</definedName>
    <definedName name="ingresosoperacionales2003">[1]pg032004!$C$16</definedName>
    <definedName name="n" localSheetId="0">#REF!</definedName>
    <definedName name="n">#REF!</definedName>
    <definedName name="PEN" localSheetId="0">#REF!</definedName>
    <definedName name="PEN">#REF!</definedName>
    <definedName name="PresentationNormalA4" localSheetId="0">#REF!</definedName>
    <definedName name="PresentationNormalA4">#REF!</definedName>
    <definedName name="rate" localSheetId="0">#REF!</definedName>
    <definedName name="rate">#REF!</definedName>
    <definedName name="s">'[2]RESUMEN TOTAL'!$B$2</definedName>
    <definedName name="sd">#REF!</definedName>
    <definedName name="TestAdd">"Test RefersTo1"</definedName>
    <definedName name="totalactivo" localSheetId="0">#REF!</definedName>
    <definedName name="totalactivo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0">#REF!</definedName>
    <definedName name="TRM">#REF!</definedName>
    <definedName name="werrwewer">#REF!</definedName>
    <definedName name="X" localSheetId="0">#REF!</definedName>
    <definedName name="X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D26" i="1" l="1"/>
  <c r="C3" i="4" l="1"/>
  <c r="L3" i="4" l="1"/>
</calcChain>
</file>

<file path=xl/sharedStrings.xml><?xml version="1.0" encoding="utf-8"?>
<sst xmlns="http://schemas.openxmlformats.org/spreadsheetml/2006/main" count="75" uniqueCount="61">
  <si>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</si>
  <si>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</si>
  <si>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</si>
  <si>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</si>
  <si>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</si>
  <si>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</si>
  <si>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</si>
  <si>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</si>
  <si>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</si>
  <si>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</si>
  <si>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</si>
  <si>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</si>
  <si>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</si>
  <si>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</si>
  <si>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</si>
  <si>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</si>
  <si>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</si>
  <si>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</si>
  <si>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Vida media Deuda</t>
  </si>
  <si>
    <t>Bonos Perú</t>
  </si>
  <si>
    <t>Cartas de Crédito</t>
  </si>
  <si>
    <t>Leasing</t>
  </si>
  <si>
    <t>Deuda Total</t>
  </si>
  <si>
    <t>Deuda Neta</t>
  </si>
  <si>
    <t>Notas:</t>
  </si>
  <si>
    <t>2018</t>
  </si>
  <si>
    <t>2019</t>
  </si>
  <si>
    <t>2020</t>
  </si>
  <si>
    <t>2021</t>
  </si>
  <si>
    <t>2022</t>
  </si>
  <si>
    <t>2023</t>
  </si>
  <si>
    <t>Total</t>
  </si>
  <si>
    <t>Intereses por Pagar</t>
  </si>
  <si>
    <t>Mediano plazo (1-5 años)</t>
  </si>
  <si>
    <t>(1) Todos los calculos están realizados con la "Deuda sin intereses por pagar y otros".</t>
  </si>
  <si>
    <t>(4) Esta tasa tiene en cuenta el costo de la cobertura, si aplica.</t>
  </si>
  <si>
    <t>Se incluyen los intereses por pagar ya causados en el periodo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</si>
  <si>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</si>
  <si>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</si>
  <si>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</si>
  <si>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</si>
  <si>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</si>
  <si>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Bilateral otras monedas (5),(6)</t>
  </si>
  <si>
    <t>Intereses por pagar</t>
  </si>
  <si>
    <t>(7) Hace referencia al porcentaje de vencimientos de acuerdo a las amortizaciones de capital de los créditos.</t>
  </si>
  <si>
    <t>Tasa promedio (4)</t>
  </si>
  <si>
    <t>Deuda sin intereses por pagar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</si>
  <si>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</si>
  <si>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</si>
  <si>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</si>
  <si>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</si>
  <si>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</si>
  <si>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</si>
  <si>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</si>
  <si>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</si>
  <si>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</si>
  <si>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</si>
  <si>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Paticipación 
(Por amortización)</t>
  </si>
  <si>
    <t>Valor (MM)</t>
  </si>
  <si>
    <t>2026 (&lt;=)</t>
  </si>
  <si>
    <r>
      <t>Endeudamiento - Septiembre 2018</t>
    </r>
    <r>
      <rPr>
        <vertAlign val="subscript"/>
        <sz val="14"/>
        <color theme="0"/>
        <rFont val="Kristen ITC"/>
        <family val="4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</si>
</sst>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3" formatCode="_-* #,##0.000000_-;\-* #,##0.000000_-;_-* &quot;-&quot;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name val="Calibri Light"/>
      <family val="2"/>
    </font>
    <font>
      <sz val="9"/>
      <color rgb="FF339933"/>
      <name val="Kristen ITC"/>
      <family val="4"/>
    </font>
    <font>
      <b/>
      <sz val="9"/>
      <name val="Kristen ITC"/>
      <family val="4"/>
    </font>
    <font>
      <sz val="8"/>
      <color rgb="FF339933"/>
      <name val="Kristen ITC"/>
      <family val="4"/>
    </font>
    <font>
      <sz val="9"/>
      <color theme="0"/>
      <name val="Kristen ITC"/>
      <family val="4"/>
    </font>
    <font>
      <sz val="9"/>
      <color theme="1"/>
      <name val="Calibri Light"/>
      <family val="2"/>
    </font>
    <font>
      <sz val="9"/>
      <color theme="1"/>
      <name val="Kristen ITC"/>
      <family val="4"/>
    </font>
    <font>
      <sz val="20"/>
      <color theme="0"/>
      <name val="Kristen ITC"/>
      <family val="4"/>
    </font>
    <font>
      <vertAlign val="subscript"/>
      <sz val="14"/>
      <color theme="0"/>
      <name val="Kristen ITC"/>
      <family val="4"/>
    </font>
    <font>
      <b/>
      <sz val="9"/>
      <color rgb="FF00808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95">
    <xf numFmtId="168" fontId="0" fillId="0" borderId="0" xfId="0"/>
    <xf numFmtId="168" fontId="89" fillId="0" borderId="0" xfId="0" applyFont="1" applyBorder="1"/>
    <xf numFmtId="0" fontId="89" fillId="0" borderId="0" xfId="0" applyNumberFormat="1" applyFont="1" applyBorder="1"/>
    <xf numFmtId="0" fontId="89" fillId="33" borderId="0" xfId="3" quotePrefix="1" applyNumberFormat="1" applyFont="1" applyFill="1" applyBorder="1" applyAlignment="1">
      <alignment vertical="center"/>
    </xf>
    <xf numFmtId="0" fontId="89" fillId="33" borderId="0" xfId="3" applyNumberFormat="1" applyFont="1" applyFill="1" applyBorder="1" applyAlignment="1">
      <alignment vertical="center"/>
    </xf>
    <xf numFmtId="0" fontId="89" fillId="33" borderId="0" xfId="4" applyNumberFormat="1" applyFont="1" applyFill="1" applyBorder="1"/>
    <xf numFmtId="0" fontId="89" fillId="33" borderId="0" xfId="3" quotePrefix="1" applyNumberFormat="1" applyFont="1" applyFill="1" applyBorder="1" applyAlignment="1">
      <alignment horizontal="right" vertical="center"/>
    </xf>
    <xf numFmtId="170" fontId="89" fillId="0" borderId="35" xfId="5" applyNumberFormat="1" applyFont="1" applyFill="1" applyBorder="1" applyAlignment="1">
      <alignment horizontal="left"/>
    </xf>
    <xf numFmtId="169" fontId="89" fillId="0" borderId="35" xfId="0" applyNumberFormat="1" applyFont="1" applyFill="1" applyBorder="1"/>
    <xf numFmtId="0" fontId="89" fillId="34" borderId="0" xfId="1" applyNumberFormat="1" applyFont="1" applyFill="1" applyBorder="1" applyAlignment="1">
      <alignment horizontal="center"/>
    </xf>
    <xf numFmtId="168" fontId="89" fillId="0" borderId="35" xfId="0" applyFont="1" applyFill="1" applyBorder="1"/>
    <xf numFmtId="169" fontId="89" fillId="0" borderId="35" xfId="4" applyNumberFormat="1" applyFont="1" applyFill="1" applyBorder="1"/>
    <xf numFmtId="0" fontId="89" fillId="34" borderId="0" xfId="3" applyNumberFormat="1" applyFont="1" applyFill="1" applyBorder="1" applyAlignment="1">
      <alignment horizontal="center"/>
    </xf>
    <xf numFmtId="169" fontId="89" fillId="0" borderId="35" xfId="4" applyNumberFormat="1" applyFont="1" applyFill="1" applyBorder="1" applyAlignment="1">
      <alignment horizontal="right"/>
    </xf>
    <xf numFmtId="0" fontId="89" fillId="33" borderId="0" xfId="5" applyNumberFormat="1" applyFont="1" applyFill="1" applyBorder="1" applyAlignment="1">
      <alignment horizontal="left"/>
    </xf>
    <xf numFmtId="0" fontId="89" fillId="0" borderId="0" xfId="4" applyNumberFormat="1" applyFont="1" applyFill="1" applyBorder="1"/>
    <xf numFmtId="0" fontId="89" fillId="34" borderId="0" xfId="4" applyNumberFormat="1" applyFont="1" applyFill="1" applyBorder="1"/>
    <xf numFmtId="0" fontId="89" fillId="33" borderId="0" xfId="3" applyNumberFormat="1" applyFont="1" applyFill="1" applyBorder="1" applyAlignment="1">
      <alignment horizontal="left"/>
    </xf>
    <xf numFmtId="4" fontId="89" fillId="0" borderId="0" xfId="0" applyNumberFormat="1" applyFont="1" applyBorder="1"/>
    <xf numFmtId="0" fontId="89" fillId="33" borderId="0" xfId="4" applyNumberFormat="1" applyFont="1" applyFill="1" applyBorder="1" applyAlignment="1">
      <alignment horizontal="right"/>
    </xf>
    <xf numFmtId="168" fontId="89" fillId="33" borderId="0" xfId="3" quotePrefix="1" applyFont="1" applyFill="1" applyBorder="1" applyAlignment="1">
      <alignment vertical="center"/>
    </xf>
    <xf numFmtId="168" fontId="89" fillId="33" borderId="0" xfId="0" quotePrefix="1" applyFont="1" applyFill="1" applyBorder="1" applyAlignment="1">
      <alignment horizontal="left"/>
    </xf>
    <xf numFmtId="168" fontId="89" fillId="0" borderId="0" xfId="0" applyFont="1" applyBorder="1" applyAlignment="1">
      <alignment horizontal="left"/>
    </xf>
    <xf numFmtId="10" fontId="89" fillId="34" borderId="0" xfId="4" quotePrefix="1" applyNumberFormat="1" applyFont="1" applyFill="1" applyBorder="1"/>
    <xf numFmtId="10" fontId="89" fillId="34" borderId="0" xfId="4" applyNumberFormat="1" applyFont="1" applyFill="1" applyBorder="1"/>
    <xf numFmtId="0" fontId="89" fillId="0" borderId="0" xfId="0" quotePrefix="1" applyNumberFormat="1" applyFont="1" applyBorder="1" applyAlignment="1">
      <alignment horizontal="left"/>
    </xf>
    <xf numFmtId="0" fontId="89" fillId="0" borderId="0" xfId="4" applyNumberFormat="1" applyFont="1" applyFill="1" applyBorder="1" applyAlignment="1">
      <alignment horizontal="right"/>
    </xf>
    <xf numFmtId="169" fontId="89" fillId="0" borderId="0" xfId="4" applyNumberFormat="1" applyFont="1" applyFill="1" applyBorder="1" applyAlignment="1">
      <alignment horizontal="right"/>
    </xf>
    <xf numFmtId="0" fontId="89" fillId="0" borderId="0" xfId="0" applyNumberFormat="1" applyFont="1" applyBorder="1" applyAlignment="1">
      <alignment horizontal="left"/>
    </xf>
    <xf numFmtId="169" fontId="89" fillId="33" borderId="0" xfId="4" applyNumberFormat="1" applyFont="1" applyFill="1" applyBorder="1" applyAlignment="1">
      <alignment horizontal="right"/>
    </xf>
    <xf numFmtId="41" fontId="89" fillId="33" borderId="0" xfId="11387" applyFont="1" applyFill="1" applyBorder="1" applyAlignment="1">
      <alignment horizontal="right"/>
    </xf>
    <xf numFmtId="0" fontId="89" fillId="0" borderId="0" xfId="2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Fill="1" applyBorder="1"/>
    <xf numFmtId="0" fontId="89" fillId="34" borderId="0" xfId="3" applyNumberFormat="1" applyFont="1" applyFill="1" applyBorder="1"/>
    <xf numFmtId="0" fontId="89" fillId="34" borderId="0" xfId="1" applyNumberFormat="1" applyFont="1" applyFill="1" applyBorder="1"/>
    <xf numFmtId="0" fontId="89" fillId="0" borderId="0" xfId="1" applyNumberFormat="1" applyFont="1" applyBorder="1"/>
    <xf numFmtId="49" fontId="89" fillId="0" borderId="0" xfId="0" applyNumberFormat="1" applyFont="1" applyFill="1" applyBorder="1" applyAlignment="1">
      <alignment horizontal="left"/>
    </xf>
    <xf numFmtId="168" fontId="89" fillId="0" borderId="0" xfId="3" applyFont="1" applyFill="1" applyBorder="1" applyAlignment="1">
      <alignment horizontal="left"/>
    </xf>
    <xf numFmtId="171" fontId="89" fillId="0" borderId="0" xfId="1" applyNumberFormat="1" applyFont="1" applyFill="1" applyBorder="1" applyAlignment="1">
      <alignment horizontal="left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89" fillId="0" borderId="35" xfId="0" applyFont="1" applyFill="1" applyBorder="1" applyAlignment="1">
      <alignment horizontal="left"/>
    </xf>
    <xf numFmtId="168" fontId="89" fillId="0" borderId="35" xfId="0" applyFont="1" applyBorder="1"/>
    <xf numFmtId="168" fontId="91" fillId="34" borderId="0" xfId="3" applyFont="1" applyFill="1" applyBorder="1" applyAlignment="1">
      <alignment wrapText="1"/>
    </xf>
    <xf numFmtId="168" fontId="90" fillId="132" borderId="35" xfId="0" applyFont="1" applyFill="1" applyBorder="1" applyAlignment="1"/>
    <xf numFmtId="168" fontId="90" fillId="132" borderId="35" xfId="0" applyFont="1" applyFill="1" applyBorder="1" applyAlignment="1">
      <alignment horizontal="center"/>
    </xf>
    <xf numFmtId="168" fontId="92" fillId="132" borderId="35" xfId="0" applyFont="1" applyFill="1" applyBorder="1" applyAlignment="1">
      <alignment horizontal="center"/>
    </xf>
    <xf numFmtId="168" fontId="94" fillId="0" borderId="0" xfId="0" applyFont="1"/>
    <xf numFmtId="199" fontId="94" fillId="0" borderId="35" xfId="6377" applyNumberFormat="1" applyFont="1" applyBorder="1"/>
    <xf numFmtId="41" fontId="94" fillId="0" borderId="0" xfId="11387" applyFont="1"/>
    <xf numFmtId="4" fontId="94" fillId="0" borderId="0" xfId="0" applyNumberFormat="1" applyFont="1"/>
    <xf numFmtId="168" fontId="93" fillId="131" borderId="35" xfId="0" applyFont="1" applyFill="1" applyBorder="1"/>
    <xf numFmtId="1" fontId="93" fillId="131" borderId="35" xfId="6377" applyNumberFormat="1" applyFont="1" applyFill="1" applyBorder="1" applyAlignment="1">
      <alignment horizontal="center"/>
    </xf>
    <xf numFmtId="199" fontId="93" fillId="131" borderId="35" xfId="6377" applyNumberFormat="1" applyFont="1" applyFill="1" applyBorder="1" applyAlignment="1">
      <alignment horizontal="center"/>
    </xf>
    <xf numFmtId="168" fontId="95" fillId="0" borderId="0" xfId="0" applyFont="1"/>
    <xf numFmtId="0" fontId="89" fillId="0" borderId="54" xfId="0" applyNumberFormat="1" applyFont="1" applyBorder="1"/>
    <xf numFmtId="0" fontId="89" fillId="0" borderId="55" xfId="0" applyNumberFormat="1" applyFont="1" applyBorder="1"/>
    <xf numFmtId="168" fontId="89" fillId="0" borderId="54" xfId="0" applyFont="1" applyBorder="1"/>
    <xf numFmtId="168" fontId="89" fillId="0" borderId="55" xfId="0" applyFont="1" applyBorder="1"/>
    <xf numFmtId="168" fontId="89" fillId="0" borderId="56" xfId="0" applyFont="1" applyBorder="1"/>
    <xf numFmtId="168" fontId="89" fillId="0" borderId="58" xfId="0" applyFont="1" applyBorder="1"/>
    <xf numFmtId="168" fontId="90" fillId="132" borderId="48" xfId="0" applyFont="1" applyFill="1" applyBorder="1" applyAlignment="1">
      <alignment horizontal="center" vertical="center" wrapText="1"/>
    </xf>
    <xf numFmtId="171" fontId="89" fillId="0" borderId="48" xfId="1" applyNumberFormat="1" applyFont="1" applyFill="1" applyBorder="1"/>
    <xf numFmtId="168" fontId="90" fillId="132" borderId="59" xfId="0" applyFont="1" applyFill="1" applyBorder="1" applyAlignment="1">
      <alignment vertical="center"/>
    </xf>
    <xf numFmtId="168" fontId="90" fillId="132" borderId="60" xfId="0" applyFont="1" applyFill="1" applyBorder="1" applyAlignment="1">
      <alignment vertical="center"/>
    </xf>
    <xf numFmtId="168" fontId="89" fillId="0" borderId="59" xfId="0" applyFont="1" applyFill="1" applyBorder="1" applyAlignment="1"/>
    <xf numFmtId="168" fontId="89" fillId="0" borderId="60" xfId="0" applyFont="1" applyFill="1" applyBorder="1" applyAlignment="1"/>
    <xf numFmtId="168" fontId="90" fillId="132" borderId="48" xfId="0" applyFont="1" applyFill="1" applyBorder="1" applyAlignment="1">
      <alignment horizontal="left" vertical="center"/>
    </xf>
    <xf numFmtId="170" fontId="89" fillId="33" borderId="48" xfId="5" applyNumberFormat="1" applyFont="1" applyFill="1" applyBorder="1" applyAlignment="1">
      <alignment horizontal="left"/>
    </xf>
    <xf numFmtId="3" fontId="89" fillId="0" borderId="48" xfId="0" applyNumberFormat="1" applyFont="1" applyFill="1" applyBorder="1" applyAlignment="1">
      <alignment horizontal="right"/>
    </xf>
    <xf numFmtId="10" fontId="89" fillId="0" borderId="48" xfId="0" applyNumberFormat="1" applyFont="1" applyFill="1" applyBorder="1" applyAlignment="1">
      <alignment horizontal="right"/>
    </xf>
    <xf numFmtId="168" fontId="89" fillId="0" borderId="48" xfId="0" applyFont="1" applyFill="1" applyBorder="1" applyAlignment="1">
      <alignment horizontal="left"/>
    </xf>
    <xf numFmtId="169" fontId="89" fillId="0" borderId="48" xfId="4" applyNumberFormat="1" applyFont="1" applyFill="1" applyBorder="1" applyAlignment="1">
      <alignment horizontal="right"/>
    </xf>
    <xf numFmtId="167" fontId="89" fillId="0" borderId="0" xfId="1" applyNumberFormat="1" applyFont="1" applyBorder="1"/>
    <xf numFmtId="168" fontId="98" fillId="0" borderId="0" xfId="0" applyFont="1" applyFill="1" applyBorder="1" applyAlignment="1">
      <alignment horizontal="left"/>
    </xf>
    <xf numFmtId="167" fontId="98" fillId="0" borderId="0" xfId="1" applyFont="1" applyFill="1" applyBorder="1" applyAlignment="1">
      <alignment horizontal="right"/>
    </xf>
    <xf numFmtId="170" fontId="98" fillId="0" borderId="0" xfId="5" applyNumberFormat="1" applyFont="1" applyFill="1" applyBorder="1" applyAlignment="1"/>
    <xf numFmtId="10" fontId="98" fillId="0" borderId="0" xfId="0" applyNumberFormat="1" applyFont="1" applyFill="1" applyBorder="1" applyAlignment="1">
      <alignment horizontal="right"/>
    </xf>
    <xf numFmtId="168" fontId="98" fillId="0" borderId="0" xfId="0" applyFont="1" applyFill="1" applyBorder="1" applyAlignment="1"/>
    <xf numFmtId="171" fontId="98" fillId="0" borderId="0" xfId="1" applyNumberFormat="1" applyFont="1" applyFill="1" applyBorder="1" applyAlignment="1">
      <alignment horizontal="left"/>
    </xf>
    <xf numFmtId="49" fontId="98" fillId="0" borderId="0" xfId="0" applyNumberFormat="1" applyFont="1" applyFill="1" applyBorder="1" applyAlignment="1"/>
    <xf numFmtId="4" fontId="89" fillId="34" borderId="0" xfId="1" applyNumberFormat="1" applyFont="1" applyFill="1" applyBorder="1"/>
    <xf numFmtId="203" fontId="94" fillId="0" borderId="0" xfId="11387" applyNumberFormat="1" applyFont="1"/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57" xfId="7" applyFont="1" applyFill="1" applyBorder="1" applyAlignment="1">
      <alignment vertical="center" wrapText="1"/>
    </xf>
    <xf numFmtId="168" fontId="96" fillId="131" borderId="49" xfId="0" applyFont="1" applyFill="1" applyBorder="1" applyAlignment="1">
      <alignment horizontal="center" vertical="center"/>
    </xf>
    <xf numFmtId="168" fontId="96" fillId="131" borderId="50" xfId="0" applyFont="1" applyFill="1" applyBorder="1" applyAlignment="1">
      <alignment horizontal="center" vertical="center"/>
    </xf>
    <xf numFmtId="168" fontId="96" fillId="131" borderId="51" xfId="0" applyFont="1" applyFill="1" applyBorder="1" applyAlignment="1">
      <alignment horizontal="center" vertical="center"/>
    </xf>
    <xf numFmtId="168" fontId="96" fillId="131" borderId="52" xfId="0" applyFont="1" applyFill="1" applyBorder="1" applyAlignment="1">
      <alignment horizontal="center" vertical="center"/>
    </xf>
    <xf numFmtId="168" fontId="96" fillId="131" borderId="47" xfId="0" applyFont="1" applyFill="1" applyBorder="1" applyAlignment="1">
      <alignment horizontal="center" vertical="center"/>
    </xf>
    <xf numFmtId="168" fontId="96" fillId="131" borderId="53" xfId="0" applyFont="1" applyFill="1" applyBorder="1" applyAlignment="1">
      <alignment horizontal="center" vertical="center"/>
    </xf>
    <xf numFmtId="168" fontId="89" fillId="34" borderId="0" xfId="3" applyFont="1" applyFill="1" applyBorder="1" applyAlignment="1">
      <alignment horizontal="left" wrapText="1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339933"/>
      <color rgb="FFCCFF33"/>
      <color rgb="FFCCFF66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3399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 (&lt;=)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97840.660080907604</c:v>
                </c:pt>
                <c:pt idx="1">
                  <c:v>496032.05968453531</c:v>
                </c:pt>
                <c:pt idx="2">
                  <c:v>489220.63369977497</c:v>
                </c:pt>
                <c:pt idx="3">
                  <c:v>589762.02990086901</c:v>
                </c:pt>
                <c:pt idx="4">
                  <c:v>565684.54409144446</c:v>
                </c:pt>
                <c:pt idx="5">
                  <c:v>599219.48203678441</c:v>
                </c:pt>
                <c:pt idx="6">
                  <c:v>7021.3693993367897</c:v>
                </c:pt>
                <c:pt idx="7">
                  <c:v>5407.9103219546469</c:v>
                </c:pt>
                <c:pt idx="8">
                  <c:v>2364.7212075342468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A-4416-A00B-3572CA816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256896"/>
        <c:axId val="115193728"/>
      </c:barChart>
      <c:catAx>
        <c:axId val="112256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193728"/>
        <c:crosses val="autoZero"/>
        <c:auto val="1"/>
        <c:lblAlgn val="ctr"/>
        <c:lblOffset val="100"/>
        <c:noMultiLvlLbl val="0"/>
      </c:catAx>
      <c:valAx>
        <c:axId val="11519372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12256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0</xdr:rowOff>
    </xdr:from>
    <xdr:to>
      <xdr:col>11</xdr:col>
      <xdr:colOff>47625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K52"/>
  <sheetViews>
    <sheetView showGridLines="0" tabSelected="1" zoomScaleNormal="100" workbookViewId="0">
      <selection activeCell="J9" sqref="J9"/>
    </sheetView>
  </sheetViews>
  <sheetFormatPr baseColWidth="10" defaultRowHeight="12"/>
  <cols>
    <col min="1" max="1" width="1.7109375" style="2" customWidth="1"/>
    <col min="2" max="2" width="0.85546875" style="2" customWidth="1"/>
    <col min="3" max="3" width="24" style="2" bestFit="1" customWidth="1"/>
    <col min="4" max="4" width="12" style="2" bestFit="1" customWidth="1"/>
    <col min="5" max="5" width="14.28515625" style="2" bestFit="1" customWidth="1"/>
    <col min="6" max="6" width="2.7109375" style="2" customWidth="1"/>
    <col min="7" max="7" width="19" style="2" bestFit="1" customWidth="1"/>
    <col min="8" max="8" width="16.28515625" style="2" bestFit="1" customWidth="1"/>
    <col min="9" max="9" width="0.85546875" style="2" customWidth="1"/>
    <col min="10" max="16384" width="11.42578125" style="2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88" t="s">
        <v>60</v>
      </c>
      <c r="C2" s="89"/>
      <c r="D2" s="89"/>
      <c r="E2" s="89"/>
      <c r="F2" s="89"/>
      <c r="G2" s="89"/>
      <c r="H2" s="89"/>
      <c r="I2" s="90"/>
    </row>
    <row r="3" spans="1:9" ht="12" customHeight="1">
      <c r="A3" s="1"/>
      <c r="B3" s="91"/>
      <c r="C3" s="92"/>
      <c r="D3" s="92"/>
      <c r="E3" s="92"/>
      <c r="F3" s="92"/>
      <c r="G3" s="92"/>
      <c r="H3" s="92"/>
      <c r="I3" s="93"/>
    </row>
    <row r="4" spans="1:9">
      <c r="A4" s="1"/>
      <c r="B4" s="57"/>
      <c r="C4" s="3"/>
      <c r="D4" s="4"/>
      <c r="E4" s="4"/>
      <c r="F4" s="4"/>
      <c r="G4" s="3"/>
      <c r="H4" s="5"/>
      <c r="I4" s="58"/>
    </row>
    <row r="5" spans="1:9" ht="14.25">
      <c r="A5" s="1"/>
      <c r="B5" s="59"/>
      <c r="C5" s="46" t="s">
        <v>52</v>
      </c>
      <c r="D5" s="47" t="s">
        <v>47</v>
      </c>
      <c r="E5" s="3"/>
      <c r="F5" s="6"/>
      <c r="G5" s="46" t="s">
        <v>53</v>
      </c>
      <c r="H5" s="48" t="s">
        <v>47</v>
      </c>
      <c r="I5" s="60"/>
    </row>
    <row r="6" spans="1:9">
      <c r="A6" s="1"/>
      <c r="B6" s="59"/>
      <c r="C6" s="7" t="s">
        <v>0</v>
      </c>
      <c r="D6" s="8">
        <v>0.85343338275519709</v>
      </c>
      <c r="E6" s="9"/>
      <c r="F6" s="3"/>
      <c r="G6" s="10" t="s">
        <v>1</v>
      </c>
      <c r="H6" s="8">
        <v>0.32810271375159461</v>
      </c>
      <c r="I6" s="60"/>
    </row>
    <row r="7" spans="1:9">
      <c r="A7" s="1"/>
      <c r="B7" s="59"/>
      <c r="C7" s="7" t="s">
        <v>2</v>
      </c>
      <c r="D7" s="11">
        <v>8.0520974727963587E-2</v>
      </c>
      <c r="E7" s="9"/>
      <c r="F7" s="12"/>
      <c r="G7" s="10" t="s">
        <v>3</v>
      </c>
      <c r="H7" s="8">
        <v>0.33341759667638787</v>
      </c>
      <c r="I7" s="60"/>
    </row>
    <row r="8" spans="1:9">
      <c r="A8" s="1"/>
      <c r="B8" s="59"/>
      <c r="C8" s="7" t="s">
        <v>4</v>
      </c>
      <c r="D8" s="11">
        <v>0</v>
      </c>
      <c r="E8" s="9"/>
      <c r="F8" s="12"/>
      <c r="G8" s="10" t="s">
        <v>5</v>
      </c>
      <c r="H8" s="8">
        <v>0.17355226385478567</v>
      </c>
      <c r="I8" s="60"/>
    </row>
    <row r="9" spans="1:9">
      <c r="A9" s="1"/>
      <c r="B9" s="59"/>
      <c r="C9" s="7" t="s">
        <v>6</v>
      </c>
      <c r="D9" s="11">
        <v>6.604564251683917E-2</v>
      </c>
      <c r="E9" s="9"/>
      <c r="F9" s="12"/>
      <c r="G9" s="10" t="s">
        <v>9</v>
      </c>
      <c r="H9" s="13">
        <v>8.0520974727963587E-2</v>
      </c>
      <c r="I9" s="60"/>
    </row>
    <row r="10" spans="1:9">
      <c r="A10" s="1"/>
      <c r="B10" s="59"/>
      <c r="C10" s="7" t="s">
        <v>8</v>
      </c>
      <c r="D10" s="11">
        <v>0</v>
      </c>
      <c r="E10" s="9"/>
      <c r="F10" s="12"/>
      <c r="G10" s="10" t="s">
        <v>10</v>
      </c>
      <c r="H10" s="13">
        <v>1.9297274826904118E-2</v>
      </c>
      <c r="I10" s="60"/>
    </row>
    <row r="11" spans="1:9">
      <c r="A11" s="1"/>
      <c r="B11" s="57"/>
      <c r="E11" s="3"/>
      <c r="F11" s="12"/>
      <c r="G11" s="10" t="s">
        <v>7</v>
      </c>
      <c r="H11" s="13">
        <v>1.1447115977338641E-5</v>
      </c>
      <c r="I11" s="60"/>
    </row>
    <row r="12" spans="1:9">
      <c r="A12" s="1"/>
      <c r="B12" s="57"/>
      <c r="C12" s="14"/>
      <c r="D12" s="15"/>
      <c r="E12" s="12"/>
      <c r="F12" s="16"/>
      <c r="G12" s="10" t="s">
        <v>11</v>
      </c>
      <c r="H12" s="13">
        <v>6.5099886453357264E-2</v>
      </c>
      <c r="I12" s="60"/>
    </row>
    <row r="13" spans="1:9">
      <c r="A13" s="1"/>
      <c r="B13" s="57"/>
      <c r="C13" s="3"/>
      <c r="E13" s="12"/>
      <c r="F13" s="16"/>
      <c r="H13" s="15"/>
      <c r="I13" s="58"/>
    </row>
    <row r="14" spans="1:9">
      <c r="A14" s="1"/>
      <c r="B14" s="57"/>
      <c r="E14" s="3"/>
      <c r="F14" s="16"/>
      <c r="G14" s="3"/>
      <c r="H14" s="5"/>
      <c r="I14" s="58"/>
    </row>
    <row r="15" spans="1:9" ht="14.25">
      <c r="A15" s="1"/>
      <c r="B15" s="59"/>
      <c r="C15" s="46" t="s">
        <v>54</v>
      </c>
      <c r="D15" s="47" t="s">
        <v>47</v>
      </c>
      <c r="E15" s="17"/>
      <c r="F15" s="6"/>
      <c r="G15" s="46" t="s">
        <v>55</v>
      </c>
      <c r="H15" s="48" t="s">
        <v>47</v>
      </c>
      <c r="I15" s="60"/>
    </row>
    <row r="16" spans="1:9">
      <c r="A16" s="1"/>
      <c r="B16" s="59"/>
      <c r="C16" s="7" t="s">
        <v>12</v>
      </c>
      <c r="D16" s="8">
        <v>0.91853326920855438</v>
      </c>
      <c r="E16" s="17"/>
      <c r="F16" s="16"/>
      <c r="G16" s="10" t="s">
        <v>1</v>
      </c>
      <c r="H16" s="8">
        <v>0.34407538317912073</v>
      </c>
      <c r="I16" s="60"/>
    </row>
    <row r="17" spans="1:9">
      <c r="A17" s="1"/>
      <c r="B17" s="59"/>
      <c r="C17" s="7" t="s">
        <v>2</v>
      </c>
      <c r="D17" s="8">
        <v>8.0520974727963587E-2</v>
      </c>
      <c r="G17" s="10" t="s">
        <v>3</v>
      </c>
      <c r="H17" s="8">
        <v>0.33341759667638787</v>
      </c>
      <c r="I17" s="60"/>
    </row>
    <row r="18" spans="1:9">
      <c r="A18" s="1"/>
      <c r="B18" s="59"/>
      <c r="C18" s="7" t="s">
        <v>4</v>
      </c>
      <c r="D18" s="8">
        <v>0</v>
      </c>
      <c r="G18" s="10" t="s">
        <v>5</v>
      </c>
      <c r="H18" s="8">
        <v>0.17355226385478567</v>
      </c>
      <c r="I18" s="60"/>
    </row>
    <row r="19" spans="1:9">
      <c r="A19" s="1"/>
      <c r="B19" s="59"/>
      <c r="C19" s="7" t="s">
        <v>13</v>
      </c>
      <c r="D19" s="8">
        <v>9.4575606348190351E-4</v>
      </c>
      <c r="G19" s="43" t="s">
        <v>9</v>
      </c>
      <c r="H19" s="13">
        <v>8.0520974727963587E-2</v>
      </c>
      <c r="I19" s="60"/>
    </row>
    <row r="20" spans="1:9">
      <c r="A20" s="1"/>
      <c r="B20" s="59"/>
      <c r="C20" s="7" t="s">
        <v>8</v>
      </c>
      <c r="D20" s="8">
        <v>0</v>
      </c>
      <c r="E20" s="3"/>
      <c r="F20" s="3"/>
      <c r="G20" s="43" t="s">
        <v>10</v>
      </c>
      <c r="H20" s="13">
        <v>1.6142652581011458E-2</v>
      </c>
      <c r="I20" s="60"/>
    </row>
    <row r="21" spans="1:9">
      <c r="A21" s="1"/>
      <c r="B21" s="57"/>
      <c r="C21" s="14"/>
      <c r="G21" s="43" t="s">
        <v>7</v>
      </c>
      <c r="H21" s="13">
        <v>5.2291128980730614E-2</v>
      </c>
      <c r="I21" s="60"/>
    </row>
    <row r="22" spans="1:9">
      <c r="A22" s="1"/>
      <c r="B22" s="57"/>
      <c r="C22" s="14"/>
      <c r="G22" s="43" t="s">
        <v>11</v>
      </c>
      <c r="H22" s="13">
        <v>0</v>
      </c>
      <c r="I22" s="60"/>
    </row>
    <row r="23" spans="1:9">
      <c r="A23" s="1"/>
      <c r="B23" s="57"/>
      <c r="C23" s="14"/>
      <c r="D23" s="18"/>
      <c r="H23" s="15"/>
      <c r="I23" s="58"/>
    </row>
    <row r="24" spans="1:9">
      <c r="A24" s="1"/>
      <c r="B24" s="57"/>
      <c r="C24" s="3"/>
      <c r="G24" s="3"/>
      <c r="H24" s="19"/>
      <c r="I24" s="58"/>
    </row>
    <row r="25" spans="1:9" ht="28.5">
      <c r="A25" s="1"/>
      <c r="B25" s="59"/>
      <c r="C25" s="69" t="s">
        <v>48</v>
      </c>
      <c r="D25" s="63" t="s">
        <v>49</v>
      </c>
      <c r="E25" s="63" t="s">
        <v>50</v>
      </c>
      <c r="F25" s="20"/>
      <c r="G25" s="69" t="s">
        <v>51</v>
      </c>
      <c r="H25" s="63" t="s">
        <v>57</v>
      </c>
      <c r="I25" s="60"/>
    </row>
    <row r="26" spans="1:9">
      <c r="A26" s="1"/>
      <c r="B26" s="59"/>
      <c r="C26" s="70" t="s">
        <v>37</v>
      </c>
      <c r="D26" s="71">
        <f>1781490.68506352+9.74</f>
        <v>1781500.42506352</v>
      </c>
      <c r="E26" s="72">
        <v>6.4017019924559659E-2</v>
      </c>
      <c r="F26" s="21"/>
      <c r="G26" s="73" t="s">
        <v>14</v>
      </c>
      <c r="H26" s="74">
        <v>1.8880565473707978E-2</v>
      </c>
      <c r="I26" s="60"/>
    </row>
    <row r="27" spans="1:9">
      <c r="A27" s="1"/>
      <c r="B27" s="59"/>
      <c r="C27" s="70" t="s">
        <v>15</v>
      </c>
      <c r="D27" s="71">
        <v>269644</v>
      </c>
      <c r="E27" s="72">
        <v>8.8317879035765823E-2</v>
      </c>
      <c r="F27" s="22"/>
      <c r="G27" s="73" t="s">
        <v>33</v>
      </c>
      <c r="H27" s="74">
        <v>0.81523288583529663</v>
      </c>
      <c r="I27" s="60"/>
    </row>
    <row r="28" spans="1:9">
      <c r="A28" s="1"/>
      <c r="B28" s="59"/>
      <c r="C28" s="70" t="s">
        <v>42</v>
      </c>
      <c r="D28" s="71">
        <v>230419.25666228245</v>
      </c>
      <c r="E28" s="72">
        <v>3.7223834704142922E-2</v>
      </c>
      <c r="F28" s="23"/>
      <c r="G28" s="73" t="s">
        <v>16</v>
      </c>
      <c r="H28" s="74">
        <v>0.16588654869099539</v>
      </c>
      <c r="I28" s="60"/>
    </row>
    <row r="29" spans="1:9">
      <c r="A29" s="1"/>
      <c r="B29" s="59"/>
      <c r="C29" s="70" t="s">
        <v>17</v>
      </c>
      <c r="D29" s="71">
        <v>536359.2728876567</v>
      </c>
      <c r="E29" s="72">
        <v>5.7940128177831778E-2</v>
      </c>
      <c r="F29" s="24"/>
      <c r="G29" s="76" t="s">
        <v>18</v>
      </c>
      <c r="H29" s="77">
        <v>3.2042705895374599</v>
      </c>
      <c r="I29" s="60"/>
    </row>
    <row r="30" spans="1:9">
      <c r="A30" s="1"/>
      <c r="B30" s="59"/>
      <c r="C30" s="70" t="s">
        <v>19</v>
      </c>
      <c r="D30" s="71">
        <v>0</v>
      </c>
      <c r="E30" s="72">
        <v>0</v>
      </c>
      <c r="F30" s="25"/>
      <c r="H30" s="26"/>
      <c r="I30" s="58"/>
    </row>
    <row r="31" spans="1:9">
      <c r="A31" s="1"/>
      <c r="B31" s="59"/>
      <c r="C31" s="70" t="s">
        <v>20</v>
      </c>
      <c r="D31" s="71">
        <v>0</v>
      </c>
      <c r="E31" s="72">
        <v>0</v>
      </c>
      <c r="F31" s="16"/>
      <c r="H31" s="27"/>
      <c r="I31" s="58"/>
    </row>
    <row r="32" spans="1:9">
      <c r="A32" s="1"/>
      <c r="B32" s="59"/>
      <c r="C32" s="70" t="s">
        <v>21</v>
      </c>
      <c r="D32" s="71">
        <v>10471.506655830002</v>
      </c>
      <c r="E32" s="72">
        <v>9.0808384651894586E-2</v>
      </c>
      <c r="F32" s="28"/>
      <c r="H32" s="29"/>
      <c r="I32" s="58"/>
    </row>
    <row r="33" spans="1:11">
      <c r="A33" s="1"/>
      <c r="B33" s="59"/>
      <c r="C33" s="70" t="s">
        <v>32</v>
      </c>
      <c r="D33" s="71">
        <v>24158.949153839989</v>
      </c>
      <c r="E33" s="72">
        <v>0</v>
      </c>
      <c r="F33" s="28"/>
      <c r="H33" s="30"/>
      <c r="I33" s="58"/>
    </row>
    <row r="34" spans="1:11">
      <c r="A34" s="1"/>
      <c r="B34" s="59"/>
      <c r="C34" s="78" t="s">
        <v>45</v>
      </c>
      <c r="D34" s="78"/>
      <c r="E34" s="79">
        <v>6.3097789866144782E-2</v>
      </c>
      <c r="F34" s="31"/>
      <c r="H34" s="19"/>
      <c r="I34" s="58"/>
    </row>
    <row r="35" spans="1:11">
      <c r="A35" s="1"/>
      <c r="B35" s="59"/>
      <c r="D35" s="32"/>
      <c r="E35" s="33"/>
      <c r="F35" s="34"/>
      <c r="H35" s="19"/>
      <c r="I35" s="58"/>
    </row>
    <row r="36" spans="1:11">
      <c r="A36" s="1"/>
      <c r="B36" s="59"/>
      <c r="D36" s="18"/>
      <c r="F36" s="34"/>
      <c r="H36" s="19"/>
      <c r="I36" s="58"/>
    </row>
    <row r="37" spans="1:11" ht="14.25">
      <c r="A37" s="1"/>
      <c r="B37" s="59"/>
      <c r="C37" s="65" t="s">
        <v>56</v>
      </c>
      <c r="D37" s="66"/>
      <c r="E37" s="63" t="s">
        <v>58</v>
      </c>
      <c r="F37" s="34"/>
      <c r="H37" s="19"/>
      <c r="I37" s="58"/>
    </row>
    <row r="38" spans="1:11">
      <c r="A38" s="1"/>
      <c r="B38" s="59"/>
      <c r="C38" s="67" t="s">
        <v>46</v>
      </c>
      <c r="D38" s="68"/>
      <c r="E38" s="64">
        <v>2828394.4614956407</v>
      </c>
      <c r="F38" s="34"/>
      <c r="G38" s="83"/>
      <c r="H38" s="19"/>
      <c r="I38" s="58"/>
      <c r="K38" s="18"/>
    </row>
    <row r="39" spans="1:11">
      <c r="A39" s="1"/>
      <c r="B39" s="59"/>
      <c r="C39" s="67" t="s">
        <v>43</v>
      </c>
      <c r="D39" s="68"/>
      <c r="E39" s="64">
        <v>24158.949153839989</v>
      </c>
      <c r="F39" s="34"/>
      <c r="G39" s="35"/>
      <c r="H39" s="19"/>
      <c r="I39" s="58"/>
    </row>
    <row r="40" spans="1:11">
      <c r="A40" s="1"/>
      <c r="B40" s="59"/>
      <c r="C40" s="80" t="s">
        <v>22</v>
      </c>
      <c r="D40" s="80"/>
      <c r="E40" s="81">
        <v>2852553.4106494803</v>
      </c>
      <c r="G40" s="75"/>
      <c r="H40" s="19"/>
      <c r="I40" s="58"/>
    </row>
    <row r="41" spans="1:11">
      <c r="A41" s="1"/>
      <c r="B41" s="59"/>
      <c r="C41" s="82" t="s">
        <v>23</v>
      </c>
      <c r="D41" s="82"/>
      <c r="E41" s="81">
        <v>2542523.1448122831</v>
      </c>
      <c r="F41" s="34"/>
      <c r="G41" s="36"/>
      <c r="H41" s="19"/>
      <c r="I41" s="58"/>
    </row>
    <row r="42" spans="1:11">
      <c r="A42" s="1"/>
      <c r="B42" s="59"/>
      <c r="C42" s="37"/>
      <c r="D42" s="38"/>
      <c r="E42" s="39"/>
      <c r="F42" s="34"/>
      <c r="G42" s="36"/>
      <c r="H42" s="19"/>
      <c r="I42" s="58"/>
    </row>
    <row r="43" spans="1:11" ht="14.25">
      <c r="A43" s="1"/>
      <c r="B43" s="59"/>
      <c r="C43" s="45" t="s">
        <v>24</v>
      </c>
      <c r="D43" s="40"/>
      <c r="E43" s="40"/>
      <c r="F43" s="41"/>
      <c r="G43" s="42"/>
      <c r="H43" s="19"/>
      <c r="I43" s="58"/>
    </row>
    <row r="44" spans="1:11" ht="12" customHeight="1">
      <c r="A44" s="1"/>
      <c r="B44" s="59"/>
      <c r="C44" s="86" t="s">
        <v>34</v>
      </c>
      <c r="D44" s="86"/>
      <c r="E44" s="86"/>
      <c r="F44" s="86"/>
      <c r="G44" s="86"/>
      <c r="H44" s="86"/>
      <c r="I44" s="60"/>
    </row>
    <row r="45" spans="1:11" ht="12" customHeight="1">
      <c r="A45" s="1"/>
      <c r="B45" s="59"/>
      <c r="C45" s="86" t="s">
        <v>38</v>
      </c>
      <c r="D45" s="86"/>
      <c r="E45" s="86"/>
      <c r="F45" s="86"/>
      <c r="G45" s="86"/>
      <c r="H45" s="86"/>
      <c r="I45" s="60"/>
    </row>
    <row r="46" spans="1:11" ht="12" customHeight="1">
      <c r="A46" s="1"/>
      <c r="B46" s="59"/>
      <c r="C46" s="86" t="s">
        <v>39</v>
      </c>
      <c r="D46" s="86"/>
      <c r="E46" s="86"/>
      <c r="F46" s="86"/>
      <c r="G46" s="86"/>
      <c r="H46" s="86"/>
      <c r="I46" s="60"/>
    </row>
    <row r="47" spans="1:11" ht="12" customHeight="1">
      <c r="A47" s="1"/>
      <c r="B47" s="59"/>
      <c r="C47" s="86" t="s">
        <v>35</v>
      </c>
      <c r="D47" s="86"/>
      <c r="E47" s="86"/>
      <c r="F47" s="86"/>
      <c r="G47" s="86"/>
      <c r="H47" s="86"/>
      <c r="I47" s="60"/>
    </row>
    <row r="48" spans="1:11" ht="12" customHeight="1">
      <c r="A48" s="1"/>
      <c r="B48" s="59"/>
      <c r="C48" s="94" t="s">
        <v>40</v>
      </c>
      <c r="D48" s="94"/>
      <c r="E48" s="94"/>
      <c r="F48" s="94"/>
      <c r="G48" s="94"/>
      <c r="H48" s="94"/>
      <c r="I48" s="60"/>
    </row>
    <row r="49" spans="1:9" ht="12" customHeight="1">
      <c r="A49" s="1"/>
      <c r="B49" s="59"/>
      <c r="C49" s="85" t="s">
        <v>41</v>
      </c>
      <c r="D49" s="85"/>
      <c r="E49" s="85"/>
      <c r="F49" s="85"/>
      <c r="G49" s="85"/>
      <c r="H49" s="85"/>
      <c r="I49" s="60"/>
    </row>
    <row r="50" spans="1:9">
      <c r="A50" s="1"/>
      <c r="B50" s="59"/>
      <c r="C50" s="85"/>
      <c r="D50" s="85"/>
      <c r="E50" s="85"/>
      <c r="F50" s="85"/>
      <c r="G50" s="85"/>
      <c r="H50" s="85"/>
      <c r="I50" s="60"/>
    </row>
    <row r="51" spans="1:9" ht="12" customHeight="1">
      <c r="A51" s="1"/>
      <c r="B51" s="61"/>
      <c r="C51" s="87" t="s">
        <v>44</v>
      </c>
      <c r="D51" s="87"/>
      <c r="E51" s="87"/>
      <c r="F51" s="87"/>
      <c r="G51" s="87"/>
      <c r="H51" s="87"/>
      <c r="I51" s="62"/>
    </row>
    <row r="52" spans="1:9">
      <c r="A52" s="1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O28"/>
  <sheetViews>
    <sheetView showGridLines="0" workbookViewId="0"/>
  </sheetViews>
  <sheetFormatPr baseColWidth="10" defaultRowHeight="12"/>
  <cols>
    <col min="1" max="1" width="1.7109375" style="49" customWidth="1"/>
    <col min="2" max="2" width="12" style="49" bestFit="1" customWidth="1"/>
    <col min="3" max="12" width="9.7109375" style="49" customWidth="1"/>
    <col min="13" max="13" width="11.85546875" style="49" bestFit="1" customWidth="1"/>
    <col min="14" max="14" width="11.42578125" style="49"/>
    <col min="15" max="15" width="20.42578125" style="49" bestFit="1" customWidth="1"/>
    <col min="16" max="16384" width="11.42578125" style="49"/>
  </cols>
  <sheetData>
    <row r="2" spans="2:15" ht="14.25">
      <c r="B2" s="53"/>
      <c r="C2" s="54" t="s">
        <v>25</v>
      </c>
      <c r="D2" s="54" t="s">
        <v>26</v>
      </c>
      <c r="E2" s="54" t="s">
        <v>27</v>
      </c>
      <c r="F2" s="54" t="s">
        <v>28</v>
      </c>
      <c r="G2" s="54" t="s">
        <v>29</v>
      </c>
      <c r="H2" s="54" t="s">
        <v>30</v>
      </c>
      <c r="I2" s="54">
        <v>2024</v>
      </c>
      <c r="J2" s="54">
        <v>2025</v>
      </c>
      <c r="K2" s="54" t="s">
        <v>59</v>
      </c>
      <c r="L2" s="55" t="s">
        <v>31</v>
      </c>
    </row>
    <row r="3" spans="2:15">
      <c r="B3" s="44" t="s">
        <v>22</v>
      </c>
      <c r="C3" s="50">
        <f>73671.9709270676+9.74+24158.94915384</f>
        <v>97840.660080907604</v>
      </c>
      <c r="D3" s="50">
        <v>496032.05968453531</v>
      </c>
      <c r="E3" s="50">
        <v>489220.63369977497</v>
      </c>
      <c r="F3" s="50">
        <v>589762.02990086901</v>
      </c>
      <c r="G3" s="50">
        <v>565684.54409144446</v>
      </c>
      <c r="H3" s="50">
        <v>599219.48203678441</v>
      </c>
      <c r="I3" s="50">
        <v>7021.3693993367897</v>
      </c>
      <c r="J3" s="50">
        <v>5407.9103219546469</v>
      </c>
      <c r="K3" s="50">
        <v>2364.7212075342468</v>
      </c>
      <c r="L3" s="50">
        <f>SUM(C3:K3)</f>
        <v>2852553.4104231414</v>
      </c>
      <c r="N3" s="84"/>
      <c r="O3" s="51"/>
    </row>
    <row r="4" spans="2:15">
      <c r="C4" s="51"/>
      <c r="D4" s="51"/>
      <c r="E4" s="51"/>
      <c r="F4" s="51"/>
      <c r="G4" s="51"/>
      <c r="H4" s="51"/>
      <c r="I4" s="51"/>
      <c r="J4" s="51"/>
      <c r="K4" s="51"/>
    </row>
    <row r="5" spans="2:15">
      <c r="L5" s="52"/>
    </row>
    <row r="28" spans="2:2" ht="14.25">
      <c r="B28" s="56" t="s">
        <v>36</v>
      </c>
    </row>
  </sheetData>
  <pageMargins left="0.7" right="0.7" top="0.75" bottom="0.75" header="0.3" footer="0.3"/>
  <pageSetup orientation="portrait" r:id="rId1"/>
  <customProperties>
    <customPr name="_pios_id" r:id="rId2"/>
  </customProperties>
  <ignoredErrors>
    <ignoredError sqref="C2:H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</vt:lpstr>
      <vt:lpstr>Perfil de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2018-10-25T21:30:12Z</dcterms:modified>
</cp:coreProperties>
</file>