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men\GNCH\AÑO 2017\PAGINA WEB\AÑO 2022\"/>
    </mc:Choice>
  </mc:AlternateContent>
  <bookViews>
    <workbookView xWindow="0" yWindow="0" windowWidth="20490" windowHeight="7650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AS12" i="1" l="1"/>
  <c r="AS11" i="1"/>
  <c r="AS10" i="1"/>
  <c r="AS9" i="1"/>
  <c r="AS8" i="1"/>
  <c r="AS7" i="1"/>
  <c r="AS6" i="1"/>
  <c r="AS5" i="1"/>
  <c r="AS4" i="1"/>
  <c r="AS13" i="1"/>
  <c r="AR13" i="1"/>
  <c r="AS27" i="1"/>
  <c r="AS26" i="1"/>
  <c r="AS25" i="1"/>
  <c r="AS24" i="1"/>
  <c r="AS23" i="1"/>
  <c r="AS22" i="1"/>
  <c r="AS21" i="1"/>
  <c r="AS20" i="1"/>
  <c r="AS19" i="1"/>
  <c r="AS18" i="1"/>
  <c r="AR27" i="1"/>
  <c r="AQ27" i="1" l="1"/>
  <c r="AQ13" i="1"/>
  <c r="AP27" i="1" l="1"/>
  <c r="AP13" i="1"/>
  <c r="AN13" i="1" l="1"/>
  <c r="AO13" i="1" s="1"/>
  <c r="AN27" i="1"/>
  <c r="AO27" i="1"/>
  <c r="AO26" i="1"/>
  <c r="AO25" i="1"/>
  <c r="AO24" i="1"/>
  <c r="AO23" i="1"/>
  <c r="AO22" i="1"/>
  <c r="AO21" i="1"/>
  <c r="AO20" i="1"/>
  <c r="AO19" i="1"/>
  <c r="AO18" i="1"/>
  <c r="AO12" i="1"/>
  <c r="AO11" i="1"/>
  <c r="AO10" i="1"/>
  <c r="AO9" i="1"/>
  <c r="AO8" i="1"/>
  <c r="AO7" i="1"/>
  <c r="AO6" i="1"/>
  <c r="AO5" i="1"/>
  <c r="AO4" i="1"/>
  <c r="AM27" i="1" l="1"/>
  <c r="AM13" i="1"/>
  <c r="AL27" i="1" l="1"/>
  <c r="AL13" i="1"/>
  <c r="AK27" i="1" l="1"/>
  <c r="AK13" i="1"/>
  <c r="AI27" i="1" l="1"/>
  <c r="AI13" i="1"/>
  <c r="AJ27" i="1"/>
  <c r="AJ26" i="1"/>
  <c r="AJ25" i="1"/>
  <c r="AJ24" i="1"/>
  <c r="AJ23" i="1"/>
  <c r="AJ22" i="1"/>
  <c r="AJ21" i="1"/>
  <c r="AJ20" i="1"/>
  <c r="AJ19" i="1"/>
  <c r="AJ18" i="1"/>
  <c r="AJ12" i="1"/>
  <c r="AJ11" i="1"/>
  <c r="AJ10" i="1"/>
  <c r="AJ9" i="1"/>
  <c r="AJ8" i="1"/>
  <c r="AJ7" i="1"/>
  <c r="AJ6" i="1"/>
  <c r="AJ5" i="1"/>
  <c r="AJ4" i="1"/>
  <c r="AH27" i="1" l="1"/>
  <c r="AH13" i="1"/>
  <c r="AJ13" i="1" s="1"/>
  <c r="AG27" i="1" l="1"/>
  <c r="AG13" i="1"/>
  <c r="AF27" i="1" l="1"/>
  <c r="AF13" i="1"/>
  <c r="AE26" i="1" l="1"/>
  <c r="AE25" i="1"/>
  <c r="AE24" i="1"/>
  <c r="AE23" i="1"/>
  <c r="AE22" i="1"/>
  <c r="AE21" i="1"/>
  <c r="AE20" i="1"/>
  <c r="AE19" i="1"/>
  <c r="AE18" i="1"/>
  <c r="AD27" i="1"/>
  <c r="AD13" i="1"/>
  <c r="AE12" i="1"/>
  <c r="AE11" i="1"/>
  <c r="AE10" i="1"/>
  <c r="AE9" i="1"/>
  <c r="AE8" i="1"/>
  <c r="AE7" i="1"/>
  <c r="AE6" i="1"/>
  <c r="AE5" i="1"/>
  <c r="AE4" i="1"/>
  <c r="AC27" i="1" l="1"/>
  <c r="AC13" i="1"/>
  <c r="AB27" i="1" l="1"/>
  <c r="AB13" i="1"/>
  <c r="AA27" i="1" l="1"/>
  <c r="AE27" i="1" s="1"/>
  <c r="AA13" i="1"/>
  <c r="AE13" i="1" s="1"/>
  <c r="Z26" i="1" l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X27" i="1" l="1"/>
  <c r="X13" i="1"/>
  <c r="U4" i="1" l="1"/>
  <c r="W27" i="1"/>
  <c r="W13" i="1"/>
  <c r="V27" i="1" l="1"/>
  <c r="Z27" i="1" s="1"/>
  <c r="V13" i="1"/>
  <c r="Z13" i="1" s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<sst xmlns="http://schemas.openxmlformats.org/spreadsheetml/2006/main" count="114" uniqueCount="78">
  <si>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</si>
  <si>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</si>
  <si>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</si>
  <si>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</si>
  <si>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</si>
  <si>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</si>
  <si>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</si>
  <si>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</si>
  <si>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</si>
  <si>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</si>
  <si>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</si>
  <si>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</si>
  <si>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</si>
  <si>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</si>
  <si>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</si>
  <si>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</si>
  <si>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</si>
  <si>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</si>
  <si>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</si>
  <si>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</si>
  <si>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</si>
  <si>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</si>
  <si>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</si>
  <si>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</si>
  <si>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</si>
  <si>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</si>
  <si>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</si>
  <si>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</si>
  <si>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</si>
  <si>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</si>
  <si>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</si>
  <si>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</si>
  <si>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</si>
  <si>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</si>
  <si>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</si>
  <si>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</si>
  <si>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</si>
  <si>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</si>
  <si>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2019-T1</t>
  </si>
  <si>
    <t>Acum 2019</t>
  </si>
  <si>
    <t>2019-T1*</t>
  </si>
  <si>
    <t>2019-T2</t>
  </si>
  <si>
    <t>2019-T2*</t>
  </si>
  <si>
    <t>2019-T3</t>
  </si>
  <si>
    <t>2019-T3*</t>
  </si>
  <si>
    <t>2019-T4</t>
  </si>
  <si>
    <t>2019-T4*</t>
  </si>
  <si>
    <t>2020-T1</t>
  </si>
  <si>
    <t>Acum 2020</t>
  </si>
  <si>
    <t>2020-T2</t>
  </si>
  <si>
    <r>
      <t>*Aplicación de la nueva norma de arrendamientos IFRS 16/</t>
    </r>
    <r>
      <rPr>
        <b/>
        <i/>
        <sz val="10"/>
        <color rgb="FF000000"/>
        <rFont val="Calibri"/>
        <family val="2"/>
        <scheme val="minor"/>
      </rPr>
      <t>Application of the new Norm IFRS 16: Leases</t>
    </r>
  </si>
  <si>
    <t>Acum 2019*</t>
  </si>
  <si>
    <t>2020-T1*</t>
  </si>
  <si>
    <t>2020-T2*</t>
  </si>
  <si>
    <t>Acum 2020*</t>
  </si>
  <si>
    <t>2020-T3</t>
  </si>
  <si>
    <t>2020-T3*</t>
  </si>
  <si>
    <t>2020-T4</t>
  </si>
  <si>
    <t>2020-T4*</t>
  </si>
  <si>
    <t>2021-T1</t>
  </si>
  <si>
    <t>2021-T1*</t>
  </si>
  <si>
    <t>Acum 2021</t>
  </si>
  <si>
    <t>Acum 2021*</t>
  </si>
  <si>
    <t>2021-T2</t>
  </si>
  <si>
    <t>2021-T2*</t>
  </si>
  <si>
    <t>2021-T3</t>
  </si>
  <si>
    <t>2021-T3*</t>
  </si>
  <si>
    <t>2021-T4</t>
  </si>
  <si>
    <t>2021-T4*</t>
  </si>
  <si>
    <t>2022-T1</t>
  </si>
  <si>
    <t>Acum 2022</t>
  </si>
  <si>
    <t>2022-T1*</t>
  </si>
  <si>
    <t>Acum 2022*</t>
  </si>
  <si>
    <t>2022-T2</t>
  </si>
  <si>
    <t>2022-T2*</t>
  </si>
  <si>
    <t>2022-T3</t>
  </si>
  <si>
    <t>2022-T3*</t>
  </si>
  <si>
    <r>
      <t xml:space="preserve">Para conocer en detalle algunos de los principales cambios que se han registrado en los estados financieros,lo invitamos a visitar la información complementaria publicada en nuestra página web: </t>
    </r>
    <r>
      <rPr>
        <i/>
        <u/>
        <sz val="10"/>
        <color rgb="FF000000"/>
        <rFont val="Calibri"/>
        <family val="2"/>
        <scheme val="minor"/>
      </rPr>
      <t>Presentación de Resultados y Estados Financieros Consolidados y sus notas</t>
    </r>
    <r>
      <rPr>
        <b/>
        <i/>
        <u/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 xml:space="preserve">http://www.gruponutresa.com/inversionistas/resultados-y-publicaciones/resultados-trimestrales/#2022-3/ </t>
    </r>
    <r>
      <rPr>
        <b/>
        <i/>
        <sz val="10"/>
        <color rgb="FF000000"/>
        <rFont val="Calibri"/>
        <family val="2"/>
        <scheme val="minor"/>
      </rPr>
      <t>For further details of some of the principal changes, recorded in the Financial Statements, we invite you to visit our website: Presentation of Results and Consolidated Financial Statements and related Notes http://www.gruponutresa.com  / investors / results-and-publications / quarterly results / # 2022-3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</si>
</sst>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4" xfId="0" applyFont="1" applyBorder="1"/>
    <xf numFmtId="0" fontId="0" fillId="0" borderId="0" xfId="0" applyBorder="1"/>
    <xf numFmtId="41" fontId="1" fillId="3" borderId="0" xfId="1" applyFont="1" applyFill="1"/>
    <xf numFmtId="0" fontId="0" fillId="0" borderId="0" xfId="0" applyFont="1" applyBorder="1"/>
    <xf numFmtId="3" fontId="3" fillId="2" borderId="1" xfId="2" applyNumberFormat="1" applyFont="1" applyFill="1" applyBorder="1" applyAlignment="1">
      <alignment horizontal="right"/>
    </xf>
    <xf numFmtId="0" fontId="5" fillId="3" borderId="0" xfId="2" applyFont="1" applyFill="1" applyAlignment="1">
      <alignment horizontal="left"/>
    </xf>
    <xf numFmtId="0" fontId="6" fillId="3" borderId="0" xfId="2" applyFont="1" applyFill="1" applyAlignment="1"/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showGridLines="0" tabSelected="1" workbookViewId="0">
      <pane xSplit="1" ySplit="3" topLeftCell="AG4" activePane="bottomRight" state="frozen"/>
      <selection pane="topRight" activeCell="B1" sqref="B1"/>
      <selection pane="bottomLeft" activeCell="A4" sqref="A4"/>
      <selection pane="bottomRight" activeCell="AS13" sqref="AS13"/>
    </sheetView>
  </sheetViews>
  <sheetFormatPr baseColWidth="10" defaultRowHeight="15" x14ac:dyDescent="0.25"/>
  <cols>
    <col min="1" max="1" width="32.42578125" customWidth="1"/>
    <col min="2" max="2" width="13.28515625" customWidth="1"/>
    <col min="3" max="3" width="14.7109375" customWidth="1"/>
    <col min="4" max="4" width="14.28515625" customWidth="1"/>
    <col min="5" max="5" width="12.42578125" customWidth="1"/>
    <col min="17" max="18" width="11.85546875" bestFit="1" customWidth="1"/>
    <col min="20" max="20" width="11.42578125" style="18"/>
    <col min="21" max="21" width="13.85546875" style="18" customWidth="1"/>
    <col min="22" max="36" width="11.42578125" style="18" customWidth="1"/>
  </cols>
  <sheetData>
    <row r="1" spans="1:45" ht="24" customHeight="1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4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45" s="4" customFormat="1" x14ac:dyDescent="0.25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14" t="s">
        <v>38</v>
      </c>
      <c r="AB3" s="14" t="s">
        <v>41</v>
      </c>
      <c r="AC3" s="14" t="s">
        <v>43</v>
      </c>
      <c r="AD3" s="14" t="s">
        <v>45</v>
      </c>
      <c r="AE3" s="6" t="s">
        <v>39</v>
      </c>
      <c r="AF3" s="14" t="s">
        <v>47</v>
      </c>
      <c r="AG3" s="14" t="s">
        <v>49</v>
      </c>
      <c r="AH3" s="14" t="s">
        <v>55</v>
      </c>
      <c r="AI3" s="14" t="s">
        <v>57</v>
      </c>
      <c r="AJ3" s="6" t="s">
        <v>48</v>
      </c>
      <c r="AK3" s="14" t="s">
        <v>59</v>
      </c>
      <c r="AL3" s="14" t="s">
        <v>63</v>
      </c>
      <c r="AM3" s="14" t="s">
        <v>65</v>
      </c>
      <c r="AN3" s="14" t="s">
        <v>67</v>
      </c>
      <c r="AO3" s="6" t="s">
        <v>61</v>
      </c>
      <c r="AP3" s="14" t="s">
        <v>69</v>
      </c>
      <c r="AQ3" s="14" t="s">
        <v>73</v>
      </c>
      <c r="AR3" s="14" t="s">
        <v>75</v>
      </c>
      <c r="AS3" s="6" t="s">
        <v>70</v>
      </c>
    </row>
    <row r="4" spans="1:45" x14ac:dyDescent="0.25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19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8">
        <v>454210</v>
      </c>
      <c r="AC4" s="8">
        <v>465704</v>
      </c>
      <c r="AD4" s="8">
        <v>552052</v>
      </c>
      <c r="AE4" s="15">
        <f>SUM(AA4:AD4)</f>
        <v>1912022</v>
      </c>
      <c r="AF4" s="8">
        <v>506787</v>
      </c>
      <c r="AG4" s="8">
        <v>516761</v>
      </c>
      <c r="AH4" s="8">
        <v>531662</v>
      </c>
      <c r="AI4" s="8">
        <v>590055</v>
      </c>
      <c r="AJ4" s="15">
        <f>SUM(AF4:AI4)</f>
        <v>2145265</v>
      </c>
      <c r="AK4" s="8">
        <v>528991</v>
      </c>
      <c r="AL4" s="8">
        <v>533450</v>
      </c>
      <c r="AM4" s="8">
        <v>609946</v>
      </c>
      <c r="AN4" s="8">
        <v>683912</v>
      </c>
      <c r="AO4" s="15">
        <f>SUM(AK4:AN4)</f>
        <v>2356299</v>
      </c>
      <c r="AP4" s="8">
        <v>654138</v>
      </c>
      <c r="AQ4" s="8">
        <v>691402</v>
      </c>
      <c r="AR4" s="8">
        <v>724558</v>
      </c>
      <c r="AS4" s="15">
        <f t="shared" ref="AS4:AS13" si="0">SUM(AP4:AR4)</f>
        <v>2070098</v>
      </c>
    </row>
    <row r="5" spans="1:45" ht="16.5" customHeight="1" x14ac:dyDescent="0.25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19">
        <v>474290</v>
      </c>
      <c r="U5" s="15">
        <f t="shared" ref="U5:U12" si="1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8">
        <v>495631</v>
      </c>
      <c r="AC5" s="8">
        <v>528642</v>
      </c>
      <c r="AD5" s="8">
        <v>546970</v>
      </c>
      <c r="AE5" s="15">
        <f t="shared" ref="AE5:AE12" si="2">SUM(AA5:AD5)</f>
        <v>2029125</v>
      </c>
      <c r="AF5" s="8">
        <v>532799</v>
      </c>
      <c r="AG5" s="8">
        <v>569351</v>
      </c>
      <c r="AH5" s="8">
        <v>577083</v>
      </c>
      <c r="AI5" s="8">
        <v>544446</v>
      </c>
      <c r="AJ5" s="15">
        <f t="shared" ref="AJ5:AJ13" si="3">SUM(AF5:AI5)</f>
        <v>2223679</v>
      </c>
      <c r="AK5" s="8">
        <v>501693</v>
      </c>
      <c r="AL5" s="8">
        <v>518651</v>
      </c>
      <c r="AM5" s="8">
        <v>582477</v>
      </c>
      <c r="AN5" s="8">
        <v>645880</v>
      </c>
      <c r="AO5" s="15">
        <f t="shared" ref="AO5:AO13" si="4">SUM(AK5:AN5)</f>
        <v>2248701</v>
      </c>
      <c r="AP5" s="8">
        <v>640690</v>
      </c>
      <c r="AQ5" s="8">
        <v>709317</v>
      </c>
      <c r="AR5" s="8">
        <v>841124</v>
      </c>
      <c r="AS5" s="15">
        <f t="shared" si="0"/>
        <v>2191131</v>
      </c>
    </row>
    <row r="6" spans="1:45" x14ac:dyDescent="0.25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19">
        <v>400914</v>
      </c>
      <c r="U6" s="15">
        <f t="shared" si="1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5">+V6+W6+X6+Y6</f>
        <v>1552792</v>
      </c>
      <c r="AA6" s="8">
        <v>375382</v>
      </c>
      <c r="AB6" s="8">
        <v>393655</v>
      </c>
      <c r="AC6" s="8">
        <v>445916</v>
      </c>
      <c r="AD6" s="8">
        <v>461758</v>
      </c>
      <c r="AE6" s="15">
        <f t="shared" si="2"/>
        <v>1676711</v>
      </c>
      <c r="AF6" s="8">
        <v>399917</v>
      </c>
      <c r="AG6" s="8">
        <v>384372</v>
      </c>
      <c r="AH6" s="8">
        <v>469637</v>
      </c>
      <c r="AI6" s="8">
        <v>483275</v>
      </c>
      <c r="AJ6" s="15">
        <f t="shared" si="3"/>
        <v>1737201</v>
      </c>
      <c r="AK6" s="8">
        <v>437938</v>
      </c>
      <c r="AL6" s="8">
        <v>446560</v>
      </c>
      <c r="AM6" s="8">
        <v>528717</v>
      </c>
      <c r="AN6" s="8">
        <v>551658</v>
      </c>
      <c r="AO6" s="15">
        <f t="shared" si="4"/>
        <v>1964873</v>
      </c>
      <c r="AP6" s="8">
        <v>530055</v>
      </c>
      <c r="AQ6" s="8">
        <v>569796</v>
      </c>
      <c r="AR6" s="8">
        <v>680219</v>
      </c>
      <c r="AS6" s="15">
        <f t="shared" si="0"/>
        <v>1780070</v>
      </c>
    </row>
    <row r="7" spans="1:45" x14ac:dyDescent="0.25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19">
        <v>242018</v>
      </c>
      <c r="U7" s="15">
        <f t="shared" si="1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5"/>
        <v>985657</v>
      </c>
      <c r="AA7" s="8">
        <v>251438</v>
      </c>
      <c r="AB7" s="8">
        <v>281576</v>
      </c>
      <c r="AC7" s="8">
        <v>320878</v>
      </c>
      <c r="AD7" s="8">
        <v>356193</v>
      </c>
      <c r="AE7" s="15">
        <f t="shared" si="2"/>
        <v>1210085</v>
      </c>
      <c r="AF7" s="8">
        <v>380663</v>
      </c>
      <c r="AG7" s="8">
        <v>412780</v>
      </c>
      <c r="AH7" s="8">
        <v>399648</v>
      </c>
      <c r="AI7" s="8">
        <v>397996</v>
      </c>
      <c r="AJ7" s="15">
        <f t="shared" si="3"/>
        <v>1591087</v>
      </c>
      <c r="AK7" s="8">
        <v>422066</v>
      </c>
      <c r="AL7" s="8">
        <v>448690</v>
      </c>
      <c r="AM7" s="8">
        <v>485662</v>
      </c>
      <c r="AN7" s="8">
        <v>526135</v>
      </c>
      <c r="AO7" s="15">
        <f t="shared" si="4"/>
        <v>1882553</v>
      </c>
      <c r="AP7" s="8">
        <v>577347</v>
      </c>
      <c r="AQ7" s="8">
        <v>689807</v>
      </c>
      <c r="AR7" s="8">
        <v>839580</v>
      </c>
      <c r="AS7" s="15">
        <f t="shared" si="0"/>
        <v>2106734</v>
      </c>
    </row>
    <row r="8" spans="1:45" x14ac:dyDescent="0.25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19">
        <v>241321</v>
      </c>
      <c r="U8" s="15">
        <f t="shared" si="1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5"/>
        <v>994596</v>
      </c>
      <c r="AA8" s="8">
        <v>258451</v>
      </c>
      <c r="AB8" s="8">
        <v>279912</v>
      </c>
      <c r="AC8" s="8">
        <v>256604</v>
      </c>
      <c r="AD8" s="8">
        <v>246989</v>
      </c>
      <c r="AE8" s="15">
        <f t="shared" si="2"/>
        <v>1041956</v>
      </c>
      <c r="AF8" s="8">
        <v>261079</v>
      </c>
      <c r="AG8" s="8">
        <v>315050</v>
      </c>
      <c r="AH8" s="8">
        <v>292181</v>
      </c>
      <c r="AI8" s="8">
        <v>248980</v>
      </c>
      <c r="AJ8" s="15">
        <f t="shared" si="3"/>
        <v>1117290</v>
      </c>
      <c r="AK8" s="8">
        <v>273608</v>
      </c>
      <c r="AL8" s="8">
        <v>323363</v>
      </c>
      <c r="AM8" s="8">
        <v>311942</v>
      </c>
      <c r="AN8" s="8">
        <v>293697</v>
      </c>
      <c r="AO8" s="15">
        <f t="shared" si="4"/>
        <v>1202610</v>
      </c>
      <c r="AP8" s="8">
        <v>323872</v>
      </c>
      <c r="AQ8" s="8">
        <v>397211</v>
      </c>
      <c r="AR8" s="8">
        <v>407222</v>
      </c>
      <c r="AS8" s="15">
        <f t="shared" si="0"/>
        <v>1128305</v>
      </c>
    </row>
    <row r="9" spans="1:45" x14ac:dyDescent="0.25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19">
        <v>106865</v>
      </c>
      <c r="U9" s="15">
        <f t="shared" si="1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5"/>
        <v>444361</v>
      </c>
      <c r="AA9" s="8">
        <v>112129</v>
      </c>
      <c r="AB9" s="8">
        <v>110550</v>
      </c>
      <c r="AC9" s="8">
        <v>126311</v>
      </c>
      <c r="AD9" s="8">
        <v>126593</v>
      </c>
      <c r="AE9" s="15">
        <f t="shared" si="2"/>
        <v>475583</v>
      </c>
      <c r="AF9" s="8">
        <v>124707</v>
      </c>
      <c r="AG9" s="8">
        <v>101356</v>
      </c>
      <c r="AH9" s="8">
        <v>121686</v>
      </c>
      <c r="AI9" s="8">
        <v>134786</v>
      </c>
      <c r="AJ9" s="15">
        <f t="shared" si="3"/>
        <v>482535</v>
      </c>
      <c r="AK9" s="8">
        <v>135585</v>
      </c>
      <c r="AL9" s="8">
        <v>129103</v>
      </c>
      <c r="AM9" s="8">
        <v>151510</v>
      </c>
      <c r="AN9" s="8">
        <v>159110</v>
      </c>
      <c r="AO9" s="15">
        <f t="shared" si="4"/>
        <v>575308</v>
      </c>
      <c r="AP9" s="8">
        <v>158196</v>
      </c>
      <c r="AQ9" s="8">
        <v>164983</v>
      </c>
      <c r="AR9" s="8">
        <v>186979</v>
      </c>
      <c r="AS9" s="15">
        <f t="shared" si="0"/>
        <v>510158</v>
      </c>
    </row>
    <row r="10" spans="1:45" x14ac:dyDescent="0.25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19">
        <v>72971</v>
      </c>
      <c r="U10" s="15">
        <f t="shared" si="1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5"/>
        <v>301991</v>
      </c>
      <c r="AA10" s="8">
        <v>77252</v>
      </c>
      <c r="AB10" s="8">
        <v>85847</v>
      </c>
      <c r="AC10" s="8">
        <v>89972</v>
      </c>
      <c r="AD10" s="8">
        <v>89941</v>
      </c>
      <c r="AE10" s="15">
        <f t="shared" si="2"/>
        <v>343012</v>
      </c>
      <c r="AF10" s="8">
        <v>95004</v>
      </c>
      <c r="AG10" s="8">
        <v>106883</v>
      </c>
      <c r="AH10" s="8">
        <v>104643</v>
      </c>
      <c r="AI10" s="8">
        <v>98025</v>
      </c>
      <c r="AJ10" s="15">
        <f t="shared" si="3"/>
        <v>404555</v>
      </c>
      <c r="AK10" s="8">
        <v>90615</v>
      </c>
      <c r="AL10" s="8">
        <v>105045</v>
      </c>
      <c r="AM10" s="8">
        <v>110909</v>
      </c>
      <c r="AN10" s="8">
        <v>119892</v>
      </c>
      <c r="AO10" s="15">
        <f t="shared" si="4"/>
        <v>426461</v>
      </c>
      <c r="AP10" s="8">
        <v>125597</v>
      </c>
      <c r="AQ10" s="8">
        <v>139285</v>
      </c>
      <c r="AR10" s="8">
        <v>153912</v>
      </c>
      <c r="AS10" s="15">
        <f t="shared" si="0"/>
        <v>418794</v>
      </c>
    </row>
    <row r="11" spans="1:45" x14ac:dyDescent="0.25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19">
        <v>187094</v>
      </c>
      <c r="U11" s="15">
        <f t="shared" si="1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5"/>
        <v>737717</v>
      </c>
      <c r="AA11" s="8">
        <v>185966</v>
      </c>
      <c r="AB11" s="8">
        <v>200459</v>
      </c>
      <c r="AC11" s="8">
        <v>205542</v>
      </c>
      <c r="AD11" s="8">
        <v>222669</v>
      </c>
      <c r="AE11" s="15">
        <f t="shared" si="2"/>
        <v>814636</v>
      </c>
      <c r="AF11" s="8">
        <v>189257</v>
      </c>
      <c r="AG11" s="8">
        <v>104961</v>
      </c>
      <c r="AH11" s="8">
        <v>148611</v>
      </c>
      <c r="AI11" s="8">
        <v>217527</v>
      </c>
      <c r="AJ11" s="15">
        <f t="shared" si="3"/>
        <v>660356</v>
      </c>
      <c r="AK11" s="8">
        <v>204684</v>
      </c>
      <c r="AL11" s="8">
        <v>213675</v>
      </c>
      <c r="AM11" s="8">
        <v>261321</v>
      </c>
      <c r="AN11" s="8">
        <v>284360</v>
      </c>
      <c r="AO11" s="15">
        <f t="shared" si="4"/>
        <v>964040</v>
      </c>
      <c r="AP11" s="8">
        <v>254833</v>
      </c>
      <c r="AQ11" s="8">
        <v>285535</v>
      </c>
      <c r="AR11" s="8">
        <v>313650</v>
      </c>
      <c r="AS11" s="15">
        <f t="shared" si="0"/>
        <v>854018</v>
      </c>
    </row>
    <row r="12" spans="1:45" x14ac:dyDescent="0.25">
      <c r="A12" s="20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19">
        <v>69839</v>
      </c>
      <c r="U12" s="15">
        <f t="shared" si="1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5"/>
        <v>325819</v>
      </c>
      <c r="AA12" s="8">
        <v>87186</v>
      </c>
      <c r="AB12" s="8">
        <v>98835</v>
      </c>
      <c r="AC12" s="8">
        <v>114050</v>
      </c>
      <c r="AD12" s="8">
        <v>155650</v>
      </c>
      <c r="AE12" s="15">
        <f t="shared" si="2"/>
        <v>455721</v>
      </c>
      <c r="AF12" s="8">
        <v>169120</v>
      </c>
      <c r="AG12" s="8">
        <v>153935</v>
      </c>
      <c r="AH12" s="8">
        <v>208337</v>
      </c>
      <c r="AI12" s="8">
        <v>234181</v>
      </c>
      <c r="AJ12" s="15">
        <f t="shared" si="3"/>
        <v>765573</v>
      </c>
      <c r="AK12" s="8">
        <v>238520</v>
      </c>
      <c r="AL12" s="8">
        <v>223477</v>
      </c>
      <c r="AM12" s="8">
        <v>317092</v>
      </c>
      <c r="AN12" s="8">
        <v>338337</v>
      </c>
      <c r="AO12" s="15">
        <f t="shared" si="4"/>
        <v>1117426</v>
      </c>
      <c r="AP12" s="8">
        <v>332714</v>
      </c>
      <c r="AQ12" s="8">
        <v>366842</v>
      </c>
      <c r="AR12" s="8">
        <v>397926</v>
      </c>
      <c r="AS12" s="15">
        <f t="shared" si="0"/>
        <v>1097482</v>
      </c>
    </row>
    <row r="13" spans="1:45" x14ac:dyDescent="0.25">
      <c r="A13" s="6" t="s">
        <v>3</v>
      </c>
      <c r="B13" s="21">
        <f>SUM(B4:B12)</f>
        <v>1523205</v>
      </c>
      <c r="C13" s="21">
        <f>SUM(C4:C12)</f>
        <v>1530137</v>
      </c>
      <c r="D13" s="21">
        <f>SUM(D4:D12)</f>
        <v>1639761</v>
      </c>
      <c r="E13" s="21">
        <v>1788710</v>
      </c>
      <c r="F13" s="21">
        <f t="shared" ref="F13:Q13" si="6">SUM(F4:F12)</f>
        <v>6481813</v>
      </c>
      <c r="G13" s="21">
        <f t="shared" si="6"/>
        <v>1726220</v>
      </c>
      <c r="H13" s="21">
        <f t="shared" si="6"/>
        <v>1857181</v>
      </c>
      <c r="I13" s="21">
        <f t="shared" si="6"/>
        <v>2099200</v>
      </c>
      <c r="J13" s="21">
        <f t="shared" si="6"/>
        <v>2262816</v>
      </c>
      <c r="K13" s="21">
        <f t="shared" si="6"/>
        <v>7945417</v>
      </c>
      <c r="L13" s="21">
        <f t="shared" si="6"/>
        <v>2104216</v>
      </c>
      <c r="M13" s="21">
        <f t="shared" si="6"/>
        <v>2101067</v>
      </c>
      <c r="N13" s="21">
        <f t="shared" si="6"/>
        <v>2214012</v>
      </c>
      <c r="O13" s="21">
        <f t="shared" si="6"/>
        <v>2257345</v>
      </c>
      <c r="P13" s="21">
        <f t="shared" si="6"/>
        <v>8676640</v>
      </c>
      <c r="Q13" s="21">
        <f t="shared" si="6"/>
        <v>2041823</v>
      </c>
      <c r="R13" s="21">
        <f t="shared" ref="R13:S13" si="7">SUM(R4:R12)</f>
        <v>2117243</v>
      </c>
      <c r="S13" s="21">
        <f t="shared" si="7"/>
        <v>2232343</v>
      </c>
      <c r="T13" s="21">
        <f t="shared" ref="T13" si="8">SUM(T4:T12)</f>
        <v>2304195</v>
      </c>
      <c r="U13" s="21">
        <f>SUM(U4:U12)</f>
        <v>8695604</v>
      </c>
      <c r="V13" s="21">
        <f t="shared" ref="V13:Y13" si="9">SUM(V4:V12)</f>
        <v>2104345</v>
      </c>
      <c r="W13" s="21">
        <f t="shared" si="9"/>
        <v>2222169</v>
      </c>
      <c r="X13" s="21">
        <f t="shared" si="9"/>
        <v>2282784</v>
      </c>
      <c r="Y13" s="21">
        <f t="shared" si="9"/>
        <v>2406768</v>
      </c>
      <c r="Z13" s="21">
        <f>+V13+W13+X13+Y13</f>
        <v>9016066</v>
      </c>
      <c r="AA13" s="21">
        <f t="shared" ref="AA13:AD13" si="10">SUM(AA4:AA12)</f>
        <v>2245742</v>
      </c>
      <c r="AB13" s="21">
        <f t="shared" si="10"/>
        <v>2400675</v>
      </c>
      <c r="AC13" s="21">
        <f t="shared" si="10"/>
        <v>2553619</v>
      </c>
      <c r="AD13" s="21">
        <f t="shared" si="10"/>
        <v>2758815</v>
      </c>
      <c r="AE13" s="21">
        <f>SUM(AA13:AD13)</f>
        <v>9958851</v>
      </c>
      <c r="AF13" s="21">
        <f t="shared" ref="AF13:AI13" si="11">SUM(AF4:AF12)</f>
        <v>2659333</v>
      </c>
      <c r="AG13" s="21">
        <f t="shared" si="11"/>
        <v>2665449</v>
      </c>
      <c r="AH13" s="21">
        <f t="shared" si="11"/>
        <v>2853488</v>
      </c>
      <c r="AI13" s="21">
        <f t="shared" si="11"/>
        <v>2949271</v>
      </c>
      <c r="AJ13" s="21">
        <f t="shared" si="3"/>
        <v>11127541</v>
      </c>
      <c r="AK13" s="21">
        <f t="shared" ref="AK13" si="12">SUM(AK4:AK12)</f>
        <v>2833700</v>
      </c>
      <c r="AL13" s="21">
        <f>SUM(AL4:AL12)</f>
        <v>2942014</v>
      </c>
      <c r="AM13" s="21">
        <f>SUM(AM4:AM12)</f>
        <v>3359576</v>
      </c>
      <c r="AN13" s="21">
        <f>SUM(AN4:AN12)</f>
        <v>3602981</v>
      </c>
      <c r="AO13" s="21">
        <f t="shared" si="4"/>
        <v>12738271</v>
      </c>
      <c r="AP13" s="21">
        <f t="shared" ref="AP13:AR13" si="13">SUM(AP4:AP12)</f>
        <v>3597442</v>
      </c>
      <c r="AQ13" s="21">
        <f t="shared" si="13"/>
        <v>4014178</v>
      </c>
      <c r="AR13" s="21">
        <f t="shared" si="13"/>
        <v>4545170</v>
      </c>
      <c r="AS13" s="21">
        <f t="shared" si="0"/>
        <v>12156790</v>
      </c>
    </row>
    <row r="14" spans="1:45" x14ac:dyDescent="0.25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45" x14ac:dyDescent="0.25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x14ac:dyDescent="0.25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45" s="4" customFormat="1" x14ac:dyDescent="0.25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40</v>
      </c>
      <c r="AB17" s="6" t="s">
        <v>42</v>
      </c>
      <c r="AC17" s="6" t="s">
        <v>44</v>
      </c>
      <c r="AD17" s="6" t="s">
        <v>46</v>
      </c>
      <c r="AE17" s="6" t="s">
        <v>51</v>
      </c>
      <c r="AF17" s="6" t="s">
        <v>52</v>
      </c>
      <c r="AG17" s="6" t="s">
        <v>53</v>
      </c>
      <c r="AH17" s="6" t="s">
        <v>56</v>
      </c>
      <c r="AI17" s="6" t="s">
        <v>58</v>
      </c>
      <c r="AJ17" s="6" t="s">
        <v>54</v>
      </c>
      <c r="AK17" s="6" t="s">
        <v>60</v>
      </c>
      <c r="AL17" s="6" t="s">
        <v>64</v>
      </c>
      <c r="AM17" s="6" t="s">
        <v>66</v>
      </c>
      <c r="AN17" s="6" t="s">
        <v>68</v>
      </c>
      <c r="AO17" s="6" t="s">
        <v>62</v>
      </c>
      <c r="AP17" s="6" t="s">
        <v>71</v>
      </c>
      <c r="AQ17" s="6" t="s">
        <v>74</v>
      </c>
      <c r="AR17" s="6" t="s">
        <v>76</v>
      </c>
      <c r="AS17" s="6" t="s">
        <v>72</v>
      </c>
    </row>
    <row r="18" spans="1:45" x14ac:dyDescent="0.25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19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8">
        <v>52415</v>
      </c>
      <c r="AC18" s="8">
        <v>46883</v>
      </c>
      <c r="AD18" s="8">
        <v>80562</v>
      </c>
      <c r="AE18" s="15">
        <f>SUM(AA18:AD18)</f>
        <v>237582</v>
      </c>
      <c r="AF18" s="8">
        <v>74949</v>
      </c>
      <c r="AG18" s="8">
        <v>75504</v>
      </c>
      <c r="AH18" s="8">
        <v>67882</v>
      </c>
      <c r="AI18" s="8">
        <v>65745</v>
      </c>
      <c r="AJ18" s="15">
        <f>SUM(AF18:AI18)</f>
        <v>284080</v>
      </c>
      <c r="AK18" s="8">
        <v>67253</v>
      </c>
      <c r="AL18" s="8">
        <v>51455</v>
      </c>
      <c r="AM18" s="8">
        <v>71708</v>
      </c>
      <c r="AN18" s="8">
        <v>36847</v>
      </c>
      <c r="AO18" s="15">
        <f>SUM(AK18:AN18)</f>
        <v>227263</v>
      </c>
      <c r="AP18" s="8">
        <v>73027</v>
      </c>
      <c r="AQ18" s="8">
        <v>74528</v>
      </c>
      <c r="AR18" s="8">
        <v>88950</v>
      </c>
      <c r="AS18" s="15">
        <f t="shared" ref="AS18:AS27" si="14">SUM(AP18:AR18)</f>
        <v>236505</v>
      </c>
    </row>
    <row r="19" spans="1:45" ht="16.5" customHeight="1" x14ac:dyDescent="0.25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19">
        <v>56306</v>
      </c>
      <c r="U19" s="15">
        <f t="shared" ref="U19:U26" si="15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16">+V19+W19+X19+Y19</f>
        <v>243640</v>
      </c>
      <c r="AA19" s="8">
        <v>63880</v>
      </c>
      <c r="AB19" s="8">
        <v>79530</v>
      </c>
      <c r="AC19" s="8">
        <v>70220</v>
      </c>
      <c r="AD19" s="8">
        <v>62952</v>
      </c>
      <c r="AE19" s="15">
        <f t="shared" ref="AE19:AE26" si="17">SUM(AA19:AD19)</f>
        <v>276582</v>
      </c>
      <c r="AF19" s="8">
        <v>73673</v>
      </c>
      <c r="AG19" s="8">
        <v>88034</v>
      </c>
      <c r="AH19" s="8">
        <v>79226</v>
      </c>
      <c r="AI19" s="8">
        <v>60309</v>
      </c>
      <c r="AJ19" s="15">
        <f t="shared" ref="AJ19:AJ27" si="18">SUM(AF19:AI19)</f>
        <v>301242</v>
      </c>
      <c r="AK19" s="8">
        <v>57816</v>
      </c>
      <c r="AL19" s="8">
        <v>41489</v>
      </c>
      <c r="AM19" s="8">
        <v>55667</v>
      </c>
      <c r="AN19" s="8">
        <v>49922</v>
      </c>
      <c r="AO19" s="15">
        <f t="shared" ref="AO19:AO27" si="19">SUM(AK19:AN19)</f>
        <v>204894</v>
      </c>
      <c r="AP19" s="8">
        <v>64551</v>
      </c>
      <c r="AQ19" s="8">
        <v>83756</v>
      </c>
      <c r="AR19" s="8">
        <v>116905</v>
      </c>
      <c r="AS19" s="15">
        <f t="shared" si="14"/>
        <v>265212</v>
      </c>
    </row>
    <row r="20" spans="1:45" ht="16.5" customHeight="1" x14ac:dyDescent="0.25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19">
        <v>53335</v>
      </c>
      <c r="U20" s="15">
        <f t="shared" si="15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16"/>
        <v>249505</v>
      </c>
      <c r="AA20" s="8">
        <v>62928</v>
      </c>
      <c r="AB20" s="8">
        <v>54524</v>
      </c>
      <c r="AC20" s="8">
        <v>64886</v>
      </c>
      <c r="AD20" s="8">
        <v>49650</v>
      </c>
      <c r="AE20" s="15">
        <f t="shared" si="17"/>
        <v>231988</v>
      </c>
      <c r="AF20" s="8">
        <v>57808</v>
      </c>
      <c r="AG20" s="8">
        <v>57814</v>
      </c>
      <c r="AH20" s="8">
        <v>65974</v>
      </c>
      <c r="AI20" s="8">
        <v>50771</v>
      </c>
      <c r="AJ20" s="15">
        <f t="shared" si="18"/>
        <v>232367</v>
      </c>
      <c r="AK20" s="8">
        <v>69202</v>
      </c>
      <c r="AL20" s="8">
        <v>59992</v>
      </c>
      <c r="AM20" s="8">
        <v>78290</v>
      </c>
      <c r="AN20" s="8">
        <v>55023</v>
      </c>
      <c r="AO20" s="15">
        <f t="shared" si="19"/>
        <v>262507</v>
      </c>
      <c r="AP20" s="8">
        <v>87997</v>
      </c>
      <c r="AQ20" s="8">
        <v>79416</v>
      </c>
      <c r="AR20" s="8">
        <v>95923</v>
      </c>
      <c r="AS20" s="15">
        <f t="shared" si="14"/>
        <v>263336</v>
      </c>
    </row>
    <row r="21" spans="1:45" ht="16.5" customHeight="1" x14ac:dyDescent="0.25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19">
        <v>19136</v>
      </c>
      <c r="U21" s="15">
        <f t="shared" si="15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16"/>
        <v>98494</v>
      </c>
      <c r="AA21" s="8">
        <v>24913</v>
      </c>
      <c r="AB21" s="8">
        <v>35805</v>
      </c>
      <c r="AC21" s="8">
        <v>44831</v>
      </c>
      <c r="AD21" s="8">
        <v>35828</v>
      </c>
      <c r="AE21" s="15">
        <f t="shared" si="17"/>
        <v>141377</v>
      </c>
      <c r="AF21" s="8">
        <v>63945</v>
      </c>
      <c r="AG21" s="8">
        <v>71716</v>
      </c>
      <c r="AH21" s="8">
        <v>50928</v>
      </c>
      <c r="AI21" s="8">
        <v>30994</v>
      </c>
      <c r="AJ21" s="15">
        <f t="shared" si="18"/>
        <v>217583</v>
      </c>
      <c r="AK21" s="8">
        <v>60291</v>
      </c>
      <c r="AL21" s="8">
        <v>63924</v>
      </c>
      <c r="AM21" s="8">
        <v>57167</v>
      </c>
      <c r="AN21" s="8">
        <v>43252</v>
      </c>
      <c r="AO21" s="15">
        <f t="shared" si="19"/>
        <v>224634</v>
      </c>
      <c r="AP21" s="8">
        <v>61713</v>
      </c>
      <c r="AQ21" s="8">
        <v>50695</v>
      </c>
      <c r="AR21" s="8">
        <v>48402</v>
      </c>
      <c r="AS21" s="15">
        <f t="shared" si="14"/>
        <v>160810</v>
      </c>
    </row>
    <row r="22" spans="1:45" ht="15.75" customHeight="1" x14ac:dyDescent="0.25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19">
        <v>27014</v>
      </c>
      <c r="U22" s="15">
        <f t="shared" si="15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16"/>
        <v>129113</v>
      </c>
      <c r="AA22" s="8">
        <v>38187</v>
      </c>
      <c r="AB22" s="8">
        <v>36325</v>
      </c>
      <c r="AC22" s="8">
        <v>38232</v>
      </c>
      <c r="AD22" s="8">
        <v>28859</v>
      </c>
      <c r="AE22" s="15">
        <f t="shared" si="17"/>
        <v>141603</v>
      </c>
      <c r="AF22" s="8">
        <v>31926</v>
      </c>
      <c r="AG22" s="8">
        <v>48454</v>
      </c>
      <c r="AH22" s="8">
        <v>38789</v>
      </c>
      <c r="AI22" s="8">
        <v>25764</v>
      </c>
      <c r="AJ22" s="15">
        <f t="shared" si="18"/>
        <v>144933</v>
      </c>
      <c r="AK22" s="8">
        <v>32329</v>
      </c>
      <c r="AL22" s="8">
        <v>40600</v>
      </c>
      <c r="AM22" s="8">
        <v>37966</v>
      </c>
      <c r="AN22" s="8">
        <v>36930</v>
      </c>
      <c r="AO22" s="15">
        <f t="shared" si="19"/>
        <v>147825</v>
      </c>
      <c r="AP22" s="8">
        <v>40916</v>
      </c>
      <c r="AQ22" s="8">
        <v>58489</v>
      </c>
      <c r="AR22" s="8">
        <v>47867</v>
      </c>
      <c r="AS22" s="15">
        <f t="shared" si="14"/>
        <v>147272</v>
      </c>
    </row>
    <row r="23" spans="1:45" x14ac:dyDescent="0.25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19">
        <v>10715</v>
      </c>
      <c r="U23" s="15">
        <f t="shared" si="15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16"/>
        <v>54162</v>
      </c>
      <c r="AA23" s="8">
        <v>16039</v>
      </c>
      <c r="AB23" s="8">
        <v>11892</v>
      </c>
      <c r="AC23" s="8">
        <v>21254</v>
      </c>
      <c r="AD23" s="8">
        <v>18517</v>
      </c>
      <c r="AE23" s="15">
        <f t="shared" si="17"/>
        <v>67702</v>
      </c>
      <c r="AF23" s="8">
        <v>21127</v>
      </c>
      <c r="AG23" s="8">
        <v>15722</v>
      </c>
      <c r="AH23" s="8">
        <v>20402</v>
      </c>
      <c r="AI23" s="8">
        <v>20507</v>
      </c>
      <c r="AJ23" s="15">
        <f t="shared" si="18"/>
        <v>77758</v>
      </c>
      <c r="AK23" s="8">
        <v>27022</v>
      </c>
      <c r="AL23" s="8">
        <v>19837</v>
      </c>
      <c r="AM23" s="8">
        <v>22786</v>
      </c>
      <c r="AN23" s="8">
        <v>20198</v>
      </c>
      <c r="AO23" s="15">
        <f t="shared" si="19"/>
        <v>89843</v>
      </c>
      <c r="AP23" s="8">
        <v>30979</v>
      </c>
      <c r="AQ23" s="8">
        <v>27730</v>
      </c>
      <c r="AR23" s="8">
        <v>27963</v>
      </c>
      <c r="AS23" s="15">
        <f t="shared" si="14"/>
        <v>86672</v>
      </c>
    </row>
    <row r="24" spans="1:45" x14ac:dyDescent="0.25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19">
        <v>5328</v>
      </c>
      <c r="U24" s="15">
        <f t="shared" si="15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16"/>
        <v>32621</v>
      </c>
      <c r="AA24" s="8">
        <v>10789</v>
      </c>
      <c r="AB24" s="8">
        <v>11297</v>
      </c>
      <c r="AC24" s="8">
        <v>7486</v>
      </c>
      <c r="AD24" s="8">
        <v>13704</v>
      </c>
      <c r="AE24" s="15">
        <f t="shared" si="17"/>
        <v>43276</v>
      </c>
      <c r="AF24" s="8">
        <v>12808</v>
      </c>
      <c r="AG24" s="8">
        <v>18431</v>
      </c>
      <c r="AH24" s="8">
        <v>18794</v>
      </c>
      <c r="AI24" s="8">
        <v>12574</v>
      </c>
      <c r="AJ24" s="15">
        <f t="shared" si="18"/>
        <v>62607</v>
      </c>
      <c r="AK24" s="8">
        <v>15009</v>
      </c>
      <c r="AL24" s="8">
        <v>16990</v>
      </c>
      <c r="AM24" s="8">
        <v>13473</v>
      </c>
      <c r="AN24" s="8">
        <v>15504</v>
      </c>
      <c r="AO24" s="15">
        <f t="shared" si="19"/>
        <v>60976</v>
      </c>
      <c r="AP24" s="8">
        <v>23971</v>
      </c>
      <c r="AQ24" s="8">
        <v>20040</v>
      </c>
      <c r="AR24" s="8">
        <v>13776</v>
      </c>
      <c r="AS24" s="15">
        <f t="shared" si="14"/>
        <v>57787</v>
      </c>
    </row>
    <row r="25" spans="1:45" x14ac:dyDescent="0.25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19">
        <v>21723</v>
      </c>
      <c r="U25" s="15">
        <f t="shared" si="15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16"/>
        <v>85293</v>
      </c>
      <c r="AA25" s="8">
        <v>41965</v>
      </c>
      <c r="AB25" s="8">
        <v>43603</v>
      </c>
      <c r="AC25" s="8">
        <v>42675</v>
      </c>
      <c r="AD25" s="8">
        <v>55754</v>
      </c>
      <c r="AE25" s="15">
        <f t="shared" si="17"/>
        <v>183997</v>
      </c>
      <c r="AF25" s="8">
        <v>31871</v>
      </c>
      <c r="AG25" s="8">
        <v>-7765</v>
      </c>
      <c r="AH25" s="8">
        <v>11170</v>
      </c>
      <c r="AI25" s="8">
        <v>47417</v>
      </c>
      <c r="AJ25" s="15">
        <f t="shared" si="18"/>
        <v>82693</v>
      </c>
      <c r="AK25" s="8">
        <v>44855</v>
      </c>
      <c r="AL25" s="8">
        <v>45390</v>
      </c>
      <c r="AM25" s="8">
        <v>64931</v>
      </c>
      <c r="AN25" s="8">
        <v>69774</v>
      </c>
      <c r="AO25" s="15">
        <f t="shared" si="19"/>
        <v>224950</v>
      </c>
      <c r="AP25" s="8">
        <v>52194</v>
      </c>
      <c r="AQ25" s="8">
        <v>57557</v>
      </c>
      <c r="AR25" s="8">
        <v>62985</v>
      </c>
      <c r="AS25" s="15">
        <f t="shared" si="14"/>
        <v>172736</v>
      </c>
    </row>
    <row r="26" spans="1:45" ht="15.75" thickBot="1" x14ac:dyDescent="0.3">
      <c r="A26" s="1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19">
        <v>-1240</v>
      </c>
      <c r="U26" s="15">
        <f t="shared" si="15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16"/>
        <v>5664</v>
      </c>
      <c r="AA26" s="8">
        <v>3695</v>
      </c>
      <c r="AB26" s="8">
        <v>2485</v>
      </c>
      <c r="AC26" s="8">
        <v>7991</v>
      </c>
      <c r="AD26" s="8">
        <v>8951</v>
      </c>
      <c r="AE26" s="15">
        <f t="shared" si="17"/>
        <v>23122</v>
      </c>
      <c r="AF26" s="8">
        <v>8027</v>
      </c>
      <c r="AG26" s="8">
        <v>2278</v>
      </c>
      <c r="AH26" s="8">
        <v>17366</v>
      </c>
      <c r="AI26" s="8">
        <v>12642</v>
      </c>
      <c r="AJ26" s="15">
        <f t="shared" si="18"/>
        <v>40313</v>
      </c>
      <c r="AK26" s="8">
        <v>23774</v>
      </c>
      <c r="AL26" s="8">
        <v>11958</v>
      </c>
      <c r="AM26" s="8">
        <v>26454</v>
      </c>
      <c r="AN26" s="8">
        <v>27313</v>
      </c>
      <c r="AO26" s="15">
        <f t="shared" si="19"/>
        <v>89499</v>
      </c>
      <c r="AP26" s="8">
        <v>32778</v>
      </c>
      <c r="AQ26" s="8">
        <v>29643</v>
      </c>
      <c r="AR26" s="8">
        <v>28214</v>
      </c>
      <c r="AS26" s="15">
        <f t="shared" si="14"/>
        <v>90635</v>
      </c>
    </row>
    <row r="27" spans="1:45" ht="15.75" thickTop="1" x14ac:dyDescent="0.25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20">SUM(K18:K26)</f>
        <v>975554</v>
      </c>
      <c r="L27" s="11">
        <f t="shared" si="20"/>
        <v>280995</v>
      </c>
      <c r="M27" s="11">
        <f t="shared" si="20"/>
        <v>253208</v>
      </c>
      <c r="N27" s="11">
        <f t="shared" si="20"/>
        <v>266125</v>
      </c>
      <c r="O27" s="11">
        <f t="shared" si="20"/>
        <v>228625</v>
      </c>
      <c r="P27" s="11">
        <f t="shared" si="20"/>
        <v>1028953</v>
      </c>
      <c r="Q27" s="11">
        <f t="shared" si="20"/>
        <v>264549</v>
      </c>
      <c r="R27" s="11">
        <f t="shared" ref="R27:S27" si="21">SUM(R18:R26)</f>
        <v>262661</v>
      </c>
      <c r="S27" s="11">
        <f t="shared" si="21"/>
        <v>273008</v>
      </c>
      <c r="T27" s="11">
        <f t="shared" ref="T27:V27" si="22">SUM(T18:T26)</f>
        <v>243961</v>
      </c>
      <c r="U27" s="11">
        <f t="shared" si="22"/>
        <v>1044179</v>
      </c>
      <c r="V27" s="11">
        <f t="shared" si="22"/>
        <v>273276</v>
      </c>
      <c r="W27" s="11">
        <f t="shared" ref="W27:Y27" si="23">SUM(W18:W26)</f>
        <v>266740</v>
      </c>
      <c r="X27" s="11">
        <f t="shared" si="23"/>
        <v>300826</v>
      </c>
      <c r="Y27" s="11">
        <f t="shared" si="23"/>
        <v>285580</v>
      </c>
      <c r="Z27" s="11">
        <f>+V27+W27+X27+Y27</f>
        <v>1126422</v>
      </c>
      <c r="AA27" s="11">
        <f t="shared" ref="AA27:AD27" si="24">SUM(AA18:AA26)</f>
        <v>320118</v>
      </c>
      <c r="AB27" s="11">
        <f t="shared" si="24"/>
        <v>327876</v>
      </c>
      <c r="AC27" s="11">
        <f t="shared" si="24"/>
        <v>344458</v>
      </c>
      <c r="AD27" s="11">
        <f t="shared" si="24"/>
        <v>354777</v>
      </c>
      <c r="AE27" s="11">
        <f>SUM(AA27:AD27)</f>
        <v>1347229</v>
      </c>
      <c r="AF27" s="11">
        <f t="shared" ref="AF27:AI27" si="25">SUM(AF18:AF26)</f>
        <v>376134</v>
      </c>
      <c r="AG27" s="11">
        <f t="shared" si="25"/>
        <v>370188</v>
      </c>
      <c r="AH27" s="11">
        <f t="shared" si="25"/>
        <v>370531</v>
      </c>
      <c r="AI27" s="11">
        <f t="shared" si="25"/>
        <v>326723</v>
      </c>
      <c r="AJ27" s="11">
        <f t="shared" si="18"/>
        <v>1443576</v>
      </c>
      <c r="AK27" s="11">
        <f t="shared" ref="AK27" si="26">SUM(AK18:AK26)</f>
        <v>397551</v>
      </c>
      <c r="AL27" s="11">
        <f>SUM(AL18:AL26)</f>
        <v>351635</v>
      </c>
      <c r="AM27" s="11">
        <f>SUM(AM18:AM26)</f>
        <v>428442</v>
      </c>
      <c r="AN27" s="11">
        <f>SUM(AN18:AN26)</f>
        <v>354763</v>
      </c>
      <c r="AO27" s="11">
        <f t="shared" si="19"/>
        <v>1532391</v>
      </c>
      <c r="AP27" s="11">
        <f t="shared" ref="AP27:AR27" si="27">SUM(AP18:AP26)</f>
        <v>468126</v>
      </c>
      <c r="AQ27" s="11">
        <f t="shared" si="27"/>
        <v>481854</v>
      </c>
      <c r="AR27" s="11">
        <f t="shared" si="27"/>
        <v>530985</v>
      </c>
      <c r="AS27" s="11">
        <f t="shared" si="14"/>
        <v>1480965</v>
      </c>
    </row>
    <row r="28" spans="1:45" x14ac:dyDescent="0.25">
      <c r="Q28" s="2"/>
      <c r="R28" s="2"/>
    </row>
    <row r="29" spans="1:45" x14ac:dyDescent="0.25">
      <c r="A29" s="22" t="s">
        <v>50</v>
      </c>
      <c r="B29" s="23"/>
      <c r="C29" s="23"/>
      <c r="D29" s="23"/>
    </row>
    <row r="30" spans="1:45" x14ac:dyDescent="0.25">
      <c r="A30" s="22"/>
      <c r="B30" s="23"/>
      <c r="C30" s="23"/>
      <c r="D30" s="23"/>
    </row>
    <row r="31" spans="1:45" ht="111.75" customHeight="1" x14ac:dyDescent="0.25">
      <c r="A31" s="26" t="s">
        <v>77</v>
      </c>
      <c r="B31" s="26"/>
      <c r="C31" s="26"/>
      <c r="D31" s="26"/>
    </row>
  </sheetData>
  <mergeCells count="2">
    <mergeCell ref="A1:Q2"/>
    <mergeCell ref="A31:D31"/>
  </mergeCells>
  <pageMargins left="0.7" right="0.7" top="0.75" bottom="0.75" header="0.3" footer="0.3"/>
  <pageSetup orientation="portrait" verticalDpi="599" r:id="rId1"/>
  <customProperties>
    <customPr name="_pios_id" r:id="rId2"/>
  </customProperties>
  <ignoredErrors>
    <ignoredError sqref="AE13 AE27 AJ13 AJ27 AO13 AO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Luz Marjorie Zuluaga Ossa</cp:lastModifiedBy>
  <dcterms:created xsi:type="dcterms:W3CDTF">2017-06-29T13:53:09Z</dcterms:created>
  <dcterms:modified xsi:type="dcterms:W3CDTF">2022-10-19T18:06:52Z</dcterms:modified>
</cp:coreProperties>
</file>