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<sst xmlns="http://schemas.openxmlformats.org/spreadsheetml/2006/main" count="52" uniqueCount="50">
  <si>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</si>
  <si>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</si>
  <si>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</si>
  <si>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</si>
  <si>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</si>
  <si>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</si>
  <si>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</si>
  <si>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</si>
  <si>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</si>
  <si>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</si>
  <si>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</si>
  <si>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</si>
  <si>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</si>
  <si>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</si>
  <si>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</si>
  <si>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</si>
  <si>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</si>
  <si>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</si>
  <si>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</si>
  <si>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</si>
  <si>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</si>
  <si>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</si>
  <si>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</si>
  <si>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</si>
  <si>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</si>
  <si>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</si>
  <si>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</si>
  <si>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</si>
  <si>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</si>
  <si>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</si>
  <si>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</si>
  <si>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</si>
  <si>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</si>
  <si>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</si>
  <si>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</si>
  <si>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</si>
  <si>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</si>
  <si>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</si>
  <si>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</si>
  <si>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</si>
  <si>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</si>
  <si>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</si>
  <si>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</si>
  <si>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</si>
  <si>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</si>
  <si>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</si>
  <si>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</si>
  <si>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</si>
  <si>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Marzo 31 de 2023</t>
  </si>
  <si>
    <t>From January 1st  to March 31St, 2023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</si>
</sst>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0.851562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48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1:10" ht="15">
      <c r="A9" s="4"/>
      <c r="B9" s="31" t="s">
        <v>44</v>
      </c>
      <c r="E9" s="5"/>
      <c r="F9" s="5"/>
      <c r="G9" s="5"/>
      <c r="H9" s="9"/>
      <c r="I9" s="9"/>
      <c r="J9" s="9"/>
    </row>
    <row r="10" spans="5:10" ht="15">
      <c r="E10" s="5"/>
      <c r="F10" s="5"/>
      <c r="G10" s="5"/>
      <c r="H10" s="10"/>
      <c r="I10" s="11"/>
      <c r="J10" s="11"/>
    </row>
    <row r="11" spans="2:10" ht="15">
      <c r="B11" s="12" t="s">
        <v>1</v>
      </c>
      <c r="C11" s="13">
        <v>647058</v>
      </c>
      <c r="D11" s="13"/>
      <c r="E11" s="30"/>
      <c r="F11" s="5"/>
      <c r="G11" s="5"/>
      <c r="H11" s="10"/>
      <c r="I11" s="11"/>
      <c r="J11" s="11"/>
    </row>
    <row r="12" spans="2:7" ht="15">
      <c r="B12" s="5" t="s">
        <v>46</v>
      </c>
      <c r="C12" s="17">
        <v>-50153</v>
      </c>
      <c r="D12" s="17"/>
      <c r="E12" s="30"/>
      <c r="F12" s="5"/>
      <c r="G12" s="5"/>
    </row>
    <row r="13" spans="2:7" ht="15">
      <c r="B13" s="2" t="s">
        <v>38</v>
      </c>
      <c r="C13" s="18">
        <f>+C11+C12</f>
        <v>596905</v>
      </c>
      <c r="D13" s="17"/>
      <c r="E13" s="30"/>
      <c r="F13" s="5"/>
      <c r="G13" s="5"/>
    </row>
    <row r="14" spans="2:10" ht="1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5">
      <c r="B15" s="12" t="s">
        <v>30</v>
      </c>
      <c r="C15" s="13">
        <f>355</f>
        <v>355</v>
      </c>
      <c r="D15" s="23"/>
      <c r="E15" s="30"/>
    </row>
    <row r="16" spans="2:5" s="25" customFormat="1" ht="15">
      <c r="B16" s="12"/>
      <c r="C16" s="13"/>
      <c r="D16" s="23"/>
      <c r="E16" s="30"/>
    </row>
    <row r="17" spans="2:7" ht="15">
      <c r="B17" s="2" t="s">
        <v>5</v>
      </c>
      <c r="C17" s="28">
        <v>-358333</v>
      </c>
      <c r="D17" s="17"/>
      <c r="E17" s="30"/>
      <c r="F17" s="5"/>
      <c r="G17" s="5"/>
    </row>
    <row r="18" spans="3:7" ht="15">
      <c r="C18" s="17"/>
      <c r="D18" s="17"/>
      <c r="E18" s="30"/>
      <c r="F18" s="5"/>
      <c r="G18" s="5"/>
    </row>
    <row r="19" spans="2:7" ht="15">
      <c r="B19" s="2" t="s">
        <v>2</v>
      </c>
      <c r="C19" s="18">
        <f>SUM(C20:C22)</f>
        <v>-76939</v>
      </c>
      <c r="D19" s="18"/>
      <c r="E19" s="30"/>
      <c r="F19" s="5"/>
      <c r="G19" s="5"/>
    </row>
    <row r="20" spans="2:7" ht="15">
      <c r="B20" s="19" t="s">
        <v>6</v>
      </c>
      <c r="C20" s="13">
        <v>286</v>
      </c>
      <c r="D20" s="17"/>
      <c r="E20" s="30"/>
      <c r="F20" s="5"/>
      <c r="G20" s="5"/>
    </row>
    <row r="21" spans="2:7" ht="15">
      <c r="B21" s="19" t="s">
        <v>7</v>
      </c>
      <c r="C21" s="13">
        <v>-77225</v>
      </c>
      <c r="D21" s="17"/>
      <c r="E21" s="30"/>
      <c r="F21" s="5"/>
      <c r="G21" s="5"/>
    </row>
    <row r="22" spans="2:7" ht="15" hidden="1">
      <c r="B22" s="19" t="s">
        <v>34</v>
      </c>
      <c r="C22" s="13"/>
      <c r="D22" s="17"/>
      <c r="E22" s="30"/>
      <c r="F22" s="5"/>
      <c r="G22" s="5"/>
    </row>
    <row r="23" spans="2:7" ht="15">
      <c r="B23" s="2"/>
      <c r="C23" s="18"/>
      <c r="D23" s="17"/>
      <c r="E23" s="30"/>
      <c r="F23" s="5"/>
      <c r="G23" s="5"/>
    </row>
    <row r="24" spans="2:7" ht="15">
      <c r="B24" s="2" t="s">
        <v>8</v>
      </c>
      <c r="C24" s="18">
        <f>SUM(C25:C26)</f>
        <v>-113385</v>
      </c>
      <c r="D24" s="18"/>
      <c r="E24" s="30"/>
      <c r="F24" s="5"/>
      <c r="G24" s="5"/>
    </row>
    <row r="25" spans="2:7" ht="15">
      <c r="B25" s="12" t="s">
        <v>3</v>
      </c>
      <c r="C25" s="13">
        <v>-115492</v>
      </c>
      <c r="D25" s="17"/>
      <c r="E25" s="30"/>
      <c r="F25" s="5"/>
      <c r="G25" s="5"/>
    </row>
    <row r="26" spans="2:7" ht="15">
      <c r="B26" s="14" t="s">
        <v>4</v>
      </c>
      <c r="C26" s="15">
        <v>2107</v>
      </c>
      <c r="D26" s="24"/>
      <c r="E26" s="30"/>
      <c r="F26" s="5"/>
      <c r="G26" s="5"/>
    </row>
    <row r="27" spans="2:7" ht="15">
      <c r="B27" s="2" t="s">
        <v>9</v>
      </c>
      <c r="C27" s="18">
        <f>+C11+C17+C19+C24+C15+C12</f>
        <v>48603</v>
      </c>
      <c r="D27" s="18"/>
      <c r="E27" s="30"/>
      <c r="F27" s="5"/>
      <c r="G27" s="5"/>
    </row>
    <row r="28" spans="2:7" ht="15">
      <c r="B28" s="5" t="s">
        <v>10</v>
      </c>
      <c r="C28" s="13">
        <v>46823</v>
      </c>
      <c r="D28" s="17"/>
      <c r="E28" s="30"/>
      <c r="F28" s="5"/>
      <c r="G28" s="5"/>
    </row>
    <row r="29" spans="2:7" ht="15">
      <c r="B29" s="5" t="s">
        <v>11</v>
      </c>
      <c r="C29" s="13">
        <v>-81217</v>
      </c>
      <c r="D29" s="17"/>
      <c r="E29" s="30"/>
      <c r="F29" s="5"/>
      <c r="G29" s="5"/>
    </row>
    <row r="30" spans="2:7" ht="15">
      <c r="B30" s="2" t="s">
        <v>12</v>
      </c>
      <c r="C30" s="18">
        <f>SUM(C27:C29)</f>
        <v>14209</v>
      </c>
      <c r="D30" s="18"/>
      <c r="E30" s="30"/>
      <c r="F30" s="5"/>
      <c r="G30" s="5"/>
    </row>
    <row r="31" spans="2:7" ht="15">
      <c r="B31" s="12" t="s">
        <v>33</v>
      </c>
      <c r="C31" s="13">
        <f>-14109-1</f>
        <v>-14110</v>
      </c>
      <c r="D31" s="17"/>
      <c r="E31" s="30"/>
      <c r="F31" s="5"/>
      <c r="G31" s="5"/>
    </row>
    <row r="32" spans="2:7" ht="15">
      <c r="B32" s="12" t="s">
        <v>31</v>
      </c>
      <c r="C32" s="13">
        <v>0</v>
      </c>
      <c r="D32" s="17"/>
      <c r="E32" s="30"/>
      <c r="F32" s="5"/>
      <c r="G32" s="5"/>
    </row>
    <row r="33" spans="2:7" ht="15" hidden="1">
      <c r="B33" s="12" t="s">
        <v>35</v>
      </c>
      <c r="C33" s="13">
        <v>0</v>
      </c>
      <c r="D33" s="17"/>
      <c r="E33" s="30"/>
      <c r="F33" s="5"/>
      <c r="G33" s="5"/>
    </row>
    <row r="34" spans="2:7" ht="15.75" thickBot="1">
      <c r="B34" s="26" t="s">
        <v>13</v>
      </c>
      <c r="C34" s="27">
        <v>1060247</v>
      </c>
      <c r="D34" s="24"/>
      <c r="E34" s="30"/>
      <c r="F34" s="5"/>
      <c r="G34" s="5"/>
    </row>
    <row r="35" spans="2:7" ht="15.75" thickTop="1">
      <c r="B35" s="2" t="s">
        <v>14</v>
      </c>
      <c r="C35" s="18">
        <f>+C30+C31+C34+C32+C33</f>
        <v>1060346</v>
      </c>
      <c r="D35" s="18"/>
      <c r="E35" s="30"/>
      <c r="F35" s="5"/>
      <c r="G35" s="5"/>
    </row>
    <row r="36" spans="3:7" ht="15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 hidden="1">
      <c r="C39" s="17"/>
      <c r="D39" s="17"/>
      <c r="E39" s="5"/>
      <c r="F39" s="5"/>
      <c r="G39" s="5"/>
    </row>
    <row r="40" spans="2:7" ht="30" hidden="1">
      <c r="B40" s="22" t="s">
        <v>16</v>
      </c>
      <c r="C40" s="17"/>
      <c r="D40" s="17"/>
      <c r="E40" s="5"/>
      <c r="F40" s="5"/>
      <c r="G40" s="5"/>
    </row>
    <row r="41" spans="2:7" ht="45" hidden="1">
      <c r="B41" s="22" t="s">
        <v>17</v>
      </c>
      <c r="C41" s="17"/>
      <c r="D41" s="17"/>
      <c r="E41" s="5"/>
      <c r="F41" s="5"/>
      <c r="G41" s="5"/>
    </row>
    <row r="42" spans="3:7" ht="15" hidden="1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3:7" ht="15">
      <c r="C92" s="17"/>
      <c r="D92" s="17"/>
      <c r="E92" s="5"/>
      <c r="F92" s="5"/>
      <c r="G92" s="5"/>
    </row>
    <row r="93" spans="3:7" ht="15">
      <c r="C93" s="17"/>
      <c r="D93" s="17"/>
      <c r="E93" s="5"/>
      <c r="F93" s="5"/>
      <c r="G93" s="5"/>
    </row>
    <row r="94" spans="3:7" ht="15">
      <c r="C94" s="17"/>
      <c r="D94" s="17"/>
      <c r="E94" s="5"/>
      <c r="F94" s="5"/>
      <c r="G94" s="5"/>
    </row>
    <row r="95" spans="3:7" ht="15">
      <c r="C95" s="17"/>
      <c r="D95" s="17"/>
      <c r="E95" s="5"/>
      <c r="F95" s="5"/>
      <c r="G95" s="5"/>
    </row>
    <row r="96" spans="3:7" ht="15">
      <c r="C96" s="17"/>
      <c r="D96" s="17"/>
      <c r="E96" s="5"/>
      <c r="F96" s="5"/>
      <c r="G96" s="5"/>
    </row>
    <row r="97" spans="3:7" ht="15">
      <c r="C97" s="17"/>
      <c r="D97" s="17"/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  <row r="102" spans="5:7" ht="1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="120" zoomScaleNormal="120" zoomScaleSheetLayoutView="120" zoomScalePageLayoutView="0" workbookViewId="0" topLeftCell="A16">
      <selection activeCell="B21" sqref="B21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29</v>
      </c>
      <c r="C6" s="7"/>
    </row>
    <row r="7" ht="15">
      <c r="A7" s="8" t="s">
        <v>49</v>
      </c>
    </row>
    <row r="8" ht="15">
      <c r="A8" s="4" t="s">
        <v>18</v>
      </c>
    </row>
    <row r="9" spans="1:2" ht="15">
      <c r="A9" s="4"/>
      <c r="B9" s="31" t="s">
        <v>45</v>
      </c>
    </row>
    <row r="11" spans="2:4" ht="15">
      <c r="B11" s="16" t="s">
        <v>1</v>
      </c>
      <c r="C11" s="13">
        <f>+'Flujo de caja libre consolidado'!C11</f>
        <v>647058</v>
      </c>
      <c r="D11" s="29"/>
    </row>
    <row r="12" spans="2:4" ht="15">
      <c r="B12" s="19" t="s">
        <v>47</v>
      </c>
      <c r="C12" s="23">
        <f>+'Flujo de caja libre consolidado'!C12</f>
        <v>-50153</v>
      </c>
      <c r="D12" s="29"/>
    </row>
    <row r="13" spans="2:5" ht="15">
      <c r="B13" s="16" t="s">
        <v>39</v>
      </c>
      <c r="C13" s="28">
        <f>+C11+C12</f>
        <v>596905</v>
      </c>
      <c r="D13" s="29"/>
      <c r="E13" s="29"/>
    </row>
    <row r="14" spans="2:4" ht="15">
      <c r="B14" s="16"/>
      <c r="C14" s="13"/>
      <c r="D14" s="29"/>
    </row>
    <row r="15" spans="2:4" ht="15">
      <c r="B15" s="12" t="s">
        <v>40</v>
      </c>
      <c r="C15" s="23">
        <f>+'Flujo de caja libre consolidado'!C15</f>
        <v>355</v>
      </c>
      <c r="D15" s="29"/>
    </row>
    <row r="16" spans="2:4" ht="15">
      <c r="B16" s="12"/>
      <c r="C16" s="23"/>
      <c r="D16" s="29"/>
    </row>
    <row r="17" spans="2:4" ht="15">
      <c r="B17" s="5" t="s">
        <v>19</v>
      </c>
      <c r="C17" s="23">
        <f>+'Flujo de caja libre consolidado'!C17</f>
        <v>-358333</v>
      </c>
      <c r="D17" s="29"/>
    </row>
    <row r="18" spans="3:4" ht="15">
      <c r="C18" s="17"/>
      <c r="D18" s="29"/>
    </row>
    <row r="19" spans="2:4" ht="15">
      <c r="B19" s="2" t="s">
        <v>2</v>
      </c>
      <c r="C19" s="18">
        <f>SUM(C20:C22)</f>
        <v>-76939</v>
      </c>
      <c r="D19" s="29"/>
    </row>
    <row r="20" spans="2:4" ht="15">
      <c r="B20" s="19" t="s">
        <v>20</v>
      </c>
      <c r="C20" s="23">
        <f>+'Flujo de caja libre consolidado'!C20</f>
        <v>286</v>
      </c>
      <c r="D20" s="29"/>
    </row>
    <row r="21" spans="2:4" ht="15">
      <c r="B21" s="19" t="s">
        <v>21</v>
      </c>
      <c r="C21" s="23">
        <f>+'Flujo de caja libre consolidado'!C21</f>
        <v>-77225</v>
      </c>
      <c r="D21" s="29"/>
    </row>
    <row r="22" spans="2:4" ht="15" hidden="1">
      <c r="B22" s="19" t="s">
        <v>36</v>
      </c>
      <c r="C22" s="23">
        <f>+'Flujo de caja libre consolidado'!C22</f>
        <v>0</v>
      </c>
      <c r="D22" s="29"/>
    </row>
    <row r="23" spans="2:4" ht="15">
      <c r="B23" s="19"/>
      <c r="C23" s="23"/>
      <c r="D23" s="29"/>
    </row>
    <row r="24" spans="2:4" ht="15">
      <c r="B24" s="2" t="s">
        <v>41</v>
      </c>
      <c r="C24" s="18">
        <f>SUM(C25:C26)</f>
        <v>-113385</v>
      </c>
      <c r="D24" s="29"/>
    </row>
    <row r="25" spans="2:4" ht="15">
      <c r="B25" s="12" t="s">
        <v>22</v>
      </c>
      <c r="C25" s="23">
        <f>+'Flujo de caja libre consolidado'!C25</f>
        <v>-115492</v>
      </c>
      <c r="D25" s="29"/>
    </row>
    <row r="26" spans="2:4" ht="15" hidden="1">
      <c r="B26" s="14" t="s">
        <v>23</v>
      </c>
      <c r="C26" s="15">
        <f>+'Flujo de caja libre consolidado'!C26</f>
        <v>2107</v>
      </c>
      <c r="D26" s="29"/>
    </row>
    <row r="27" spans="2:4" ht="15">
      <c r="B27" s="2" t="s">
        <v>42</v>
      </c>
      <c r="C27" s="18">
        <f>+C11+C17+C19+C24+C15+C12</f>
        <v>48603</v>
      </c>
      <c r="D27" s="29"/>
    </row>
    <row r="28" spans="2:4" ht="15">
      <c r="B28" s="5" t="s">
        <v>24</v>
      </c>
      <c r="C28" s="23">
        <f>+'Flujo de caja libre consolidado'!C28</f>
        <v>46823</v>
      </c>
      <c r="D28" s="29"/>
    </row>
    <row r="29" spans="2:4" ht="15">
      <c r="B29" s="5" t="s">
        <v>25</v>
      </c>
      <c r="C29" s="23">
        <f>+'Flujo de caja libre consolidado'!C29</f>
        <v>-81217</v>
      </c>
      <c r="D29" s="29"/>
    </row>
    <row r="30" spans="2:4" ht="15">
      <c r="B30" s="2" t="s">
        <v>26</v>
      </c>
      <c r="C30" s="18">
        <f>SUM(C27:C29)</f>
        <v>14209</v>
      </c>
      <c r="D30" s="29"/>
    </row>
    <row r="31" spans="2:4" ht="15">
      <c r="B31" s="12" t="s">
        <v>43</v>
      </c>
      <c r="C31" s="23">
        <f>+'Flujo de caja libre consolidado'!C31</f>
        <v>-14110</v>
      </c>
      <c r="D31" s="29"/>
    </row>
    <row r="32" spans="2:4" ht="15">
      <c r="B32" s="19" t="s">
        <v>32</v>
      </c>
      <c r="C32" s="23">
        <f>+'Flujo de caja libre consolidado'!C32</f>
        <v>0</v>
      </c>
      <c r="D32" s="29"/>
    </row>
    <row r="33" spans="2:4" ht="15" hidden="1">
      <c r="B33" s="19" t="s">
        <v>37</v>
      </c>
      <c r="C33" s="23">
        <f>+'Flujo de caja libre consolidado'!C33</f>
        <v>0</v>
      </c>
      <c r="D33" s="29"/>
    </row>
    <row r="34" spans="2:4" ht="15.75" thickBot="1">
      <c r="B34" s="20" t="s">
        <v>27</v>
      </c>
      <c r="C34" s="21">
        <f>+'Flujo de caja libre consolidado'!C34</f>
        <v>1060247</v>
      </c>
      <c r="D34" s="29"/>
    </row>
    <row r="35" spans="2:4" ht="15.75" thickTop="1">
      <c r="B35" s="2" t="s">
        <v>28</v>
      </c>
      <c r="C35" s="18">
        <f>+C30+C31+C34+C32+C33</f>
        <v>1060346</v>
      </c>
      <c r="D35" s="29"/>
    </row>
    <row r="38" ht="15">
      <c r="B38" s="12"/>
    </row>
    <row r="39" ht="1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Luz Marjorie Zuluaga Ossa</cp:lastModifiedBy>
  <cp:lastPrinted>2013-10-23T21:07:53Z</cp:lastPrinted>
  <dcterms:created xsi:type="dcterms:W3CDTF">2012-08-16T12:59:16Z</dcterms:created>
  <dcterms:modified xsi:type="dcterms:W3CDTF">2023-04-24T14:06:18Z</dcterms:modified>
  <cp:category/>
  <cp:version/>
  <cp:contentType/>
  <cp:contentStatus/>
</cp:coreProperties>
</file>