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3\202306\Página Web\"/>
    </mc:Choice>
  </mc:AlternateContent>
  <bookViews>
    <workbookView xWindow="0" yWindow="0" windowWidth="20496" windowHeight="7656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G35" i="1" l="1"/>
  <c r="E37" i="1" l="1"/>
  <c r="E40" i="1" l="1"/>
  <c r="D4" i="6" l="1"/>
  <c r="E4" i="6"/>
  <c r="F4" i="6"/>
  <c r="G4" i="6"/>
  <c r="H4" i="6"/>
  <c r="I4" i="6"/>
  <c r="J4" i="6"/>
  <c r="K4" i="6"/>
  <c r="L4" i="6"/>
  <c r="C4" i="6"/>
  <c r="H26" i="1" l="1"/>
  <c r="M4" i="6" l="1"/>
  <c r="K2" i="6"/>
  <c r="L2" i="6"/>
  <c r="M4" i="4"/>
  <c r="E3" i="4" s="1"/>
  <c r="E3" i="6" s="1"/>
  <c r="H20" i="2"/>
  <c r="C22" i="2"/>
  <c r="D22" i="2"/>
  <c r="H10" i="2"/>
  <c r="D11" i="2"/>
  <c r="D21" i="2"/>
  <c r="D20" i="2"/>
  <c r="I2" i="6"/>
  <c r="H2" i="6"/>
  <c r="G2" i="6"/>
  <c r="E37" i="2"/>
  <c r="E38" i="2"/>
  <c r="E39" i="2"/>
  <c r="D10" i="2"/>
  <c r="E41" i="2"/>
  <c r="E36" i="2"/>
  <c r="E35" i="2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/>
  <c r="C2" i="6"/>
  <c r="D2" i="6"/>
  <c r="J2" i="6"/>
  <c r="F2" i="6"/>
  <c r="E2" i="6"/>
  <c r="D26" i="2"/>
  <c r="C3" i="4" l="1"/>
  <c r="C3" i="6" s="1"/>
  <c r="G3" i="4"/>
  <c r="G3" i="6" s="1"/>
  <c r="K3" i="4"/>
  <c r="K3" i="6" s="1"/>
  <c r="F3" i="4"/>
  <c r="F3" i="6" s="1"/>
  <c r="I3" i="4"/>
  <c r="I3" i="6" s="1"/>
  <c r="D3" i="4"/>
  <c r="D3" i="6" s="1"/>
  <c r="H3" i="4"/>
  <c r="H3" i="6" s="1"/>
  <c r="O4" i="4"/>
  <c r="E40" i="2"/>
  <c r="J3" i="4"/>
  <c r="J3" i="6" s="1"/>
  <c r="L3" i="4"/>
  <c r="L3" i="6" s="1"/>
</calcChain>
</file>

<file path=xl/sharedStrings.xml><?xml version="1.0" encoding="utf-8"?>
<sst xmlns="http://schemas.openxmlformats.org/spreadsheetml/2006/main" count="150" uniqueCount="108">
  <si>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</si>
  <si>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</si>
  <si>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</si>
  <si>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</si>
  <si>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</si>
  <si>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</si>
  <si>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</si>
  <si>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</si>
  <si>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</si>
  <si>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</si>
  <si>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</si>
  <si>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</si>
  <si>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</si>
  <si>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</si>
  <si>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</si>
  <si>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</si>
  <si>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</si>
  <si>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</si>
  <si>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</si>
  <si>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</si>
  <si>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</si>
  <si>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</si>
  <si>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</si>
  <si>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</si>
  <si>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</si>
  <si>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</si>
  <si>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</si>
  <si>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</si>
  <si>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</si>
  <si>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</si>
  <si>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</si>
  <si>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</si>
  <si>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</si>
  <si>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</si>
  <si>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</si>
  <si>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</si>
  <si>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</si>
  <si>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</si>
  <si>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</si>
  <si>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</si>
  <si>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</si>
  <si>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</si>
  <si>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</si>
  <si>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</si>
  <si>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</si>
  <si>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</si>
  <si>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</si>
  <si>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</si>
  <si>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</si>
  <si>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</si>
  <si>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</si>
  <si>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</si>
  <si>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</si>
  <si>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</si>
  <si>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</si>
  <si>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</si>
  <si>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</si>
  <si>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</si>
  <si>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</si>
  <si>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</si>
  <si>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</si>
  <si>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</si>
  <si>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</si>
  <si>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</si>
  <si>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</si>
  <si>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</si>
  <si>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</si>
  <si>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</si>
  <si>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</si>
  <si>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</si>
  <si>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</si>
  <si>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</si>
  <si>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</si>
  <si>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</si>
  <si>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</si>
  <si>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</si>
  <si>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</si>
  <si>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</si>
  <si>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</si>
  <si>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</si>
  <si>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</si>
  <si>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</si>
  <si>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</si>
  <si>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</si>
  <si>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</si>
  <si>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</si>
  <si>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</si>
  <si>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</si>
  <si>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</si>
  <si>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</si>
  <si>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</si>
  <si>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</si>
  <si>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</si>
  <si>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</si>
  <si>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</si>
  <si>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</si>
  <si>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</si>
  <si>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</si>
  <si>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</si>
  <si>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</si>
  <si>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</si>
  <si>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</si>
  <si>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</si>
  <si>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2032 (&lt;=)</t>
  </si>
  <si>
    <t>SOFR</t>
  </si>
  <si>
    <t>(6) El cálculo de esta tasa tiene en cuenta los créditos en moneda extranjera (no cubiertos ) a su tasa original, sin adicionarle o disminuirle costos por los movimientos de los tipos de cambio.</t>
  </si>
  <si>
    <r>
      <t>Endeudamiento - Junio 2023</t>
    </r>
    <r>
      <rPr>
        <sz val="8"/>
        <color theme="0"/>
        <rFont val="Calibri"/>
        <family val="2"/>
        <scheme val="minor"/>
      </rPr>
      <t>(1)</t>
    </r>
  </si>
  <si>
    <r>
      <t>Financial Obligations - June 2023</t>
    </r>
    <r>
      <rPr>
        <sz val="8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</si>
</sst>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&quot;$&quot;\ * #,##0.00_);_(&quot;$&quot;\ * \(#,##0.00\);_(&quot;$&quot;\ * &quot;-&quot;??_);_(@_)"/>
    <numFmt numFmtId="169" formatCode="[$-F800]dddd\,\ mmmm\ dd\,\ yyyy"/>
    <numFmt numFmtId="170" formatCode="0.0%"/>
    <numFmt numFmtId="171" formatCode="_-* #,##0_-;\-* #,##0_-;_-* &quot;-&quot;??_-;_-@_-"/>
    <numFmt numFmtId="172" formatCode="_(* #,##0_);_(* \(#,##0\);_(* &quot;-&quot;??_);_(@_)"/>
    <numFmt numFmtId="173" formatCode="_(* #,##0.0_);_(* \(#,##0.0\);_(* &quot;-&quot;??_);_(@_)"/>
    <numFmt numFmtId="174" formatCode="_ &quot;$&quot;\ * #,##0_ ;_ &quot;$&quot;\ * \-#,##0_ ;_ &quot;$&quot;\ * &quot;-&quot;??_ ;_ @_ "/>
    <numFmt numFmtId="175" formatCode="#,##0.0_);\(#,##0.0\)"/>
    <numFmt numFmtId="176" formatCode="&quot;$&quot;_(#,##0.00_);&quot;$&quot;\(#,##0.00\)"/>
    <numFmt numFmtId="177" formatCode="#,##0.0_)\x;\(#,##0.0\)\x"/>
    <numFmt numFmtId="178" formatCode="#,##0.0_)_x;\(#,##0.0\)_x"/>
    <numFmt numFmtId="179" formatCode="0.0_)\%;\(0.0\)\%"/>
    <numFmt numFmtId="180" formatCode="#,##0.0_)_%;\(#,##0.0\)_%"/>
    <numFmt numFmtId="181" formatCode="mm/dd/yy"/>
    <numFmt numFmtId="182" formatCode="0_);[Red]\(0\)"/>
    <numFmt numFmtId="183" formatCode="_-* #,##0\ _D_M_-;\-* #,##0\ _D_M_-;_-* &quot;-&quot;\ _D_M_-;_-@_-"/>
    <numFmt numFmtId="184" formatCode="_ * #,##0_ ;_ * \-#,##0_ ;_ * &quot;-&quot;_ ;_ @_ "/>
    <numFmt numFmtId="185" formatCode="_-* #,##0\ _p_t_a_-;\-* #,##0\ _p_t_a_-;_-* &quot;-&quot;\ _p_t_a_-;_-@_-"/>
    <numFmt numFmtId="186" formatCode="_ * #,##0.00_ ;_ * \-#,##0.00_ ;_ * &quot;-&quot;??_ ;_ @_ "/>
    <numFmt numFmtId="187" formatCode="_-* #,##0.00\ _D_M_-;\-* #,##0.00\ _D_M_-;_-* &quot;-&quot;??\ _D_M_-;_-@_-"/>
    <numFmt numFmtId="188" formatCode="#,##0.00_ ;[Red]\-#,##0.00\ 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###,000"/>
    <numFmt numFmtId="204" formatCode="_ * #,##0.0_ ;_ * \-#,##0.0_ ;_ * &quot;-&quot;??_ ;_ @_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4573">
    <xf numFmtId="169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/>
    <xf numFmtId="169" fontId="18" fillId="0" borderId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9" fillId="0" borderId="0">
      <alignment vertical="top"/>
    </xf>
    <xf numFmtId="175" fontId="18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6" borderId="0" applyNumberFormat="0" applyBorder="0" applyAlignment="0" applyProtection="0"/>
    <xf numFmtId="169" fontId="19" fillId="35" borderId="0" applyNumberFormat="0" applyBorder="0" applyAlignment="0" applyProtection="0"/>
    <xf numFmtId="169" fontId="19" fillId="36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21" fillId="37" borderId="0" applyNumberFormat="0" applyBorder="0" applyAlignment="0" applyProtection="0"/>
    <xf numFmtId="169" fontId="21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5" borderId="0" applyNumberFormat="0" applyBorder="0" applyAlignment="0" applyProtection="0"/>
    <xf numFmtId="169" fontId="19" fillId="38" borderId="0" applyNumberFormat="0" applyBorder="0" applyAlignment="0" applyProtection="0"/>
    <xf numFmtId="169" fontId="19" fillId="35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1" fillId="39" borderId="0" applyNumberFormat="0" applyBorder="0" applyAlignment="0" applyProtection="0"/>
    <xf numFmtId="169" fontId="21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1" borderId="0" applyNumberFormat="0" applyBorder="0" applyAlignment="0" applyProtection="0"/>
    <xf numFmtId="169" fontId="19" fillId="40" borderId="0" applyNumberFormat="0" applyBorder="0" applyAlignment="0" applyProtection="0"/>
    <xf numFmtId="169" fontId="19" fillId="41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21" fillId="42" borderId="0" applyNumberFormat="0" applyBorder="0" applyAlignment="0" applyProtection="0"/>
    <xf numFmtId="169" fontId="21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19" fillId="44" borderId="0" applyNumberFormat="0" applyBorder="0" applyAlignment="0" applyProtection="0"/>
    <xf numFmtId="169" fontId="19" fillId="43" borderId="0" applyNumberFormat="0" applyBorder="0" applyAlignment="0" applyProtection="0"/>
    <xf numFmtId="169" fontId="19" fillId="44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21" fillId="45" borderId="0" applyNumberFormat="0" applyBorder="0" applyAlignment="0" applyProtection="0"/>
    <xf numFmtId="169" fontId="21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36" borderId="0" applyNumberFormat="0" applyBorder="0" applyAlignment="0" applyProtection="0"/>
    <xf numFmtId="169" fontId="19" fillId="46" borderId="0" applyNumberFormat="0" applyBorder="0" applyAlignment="0" applyProtection="0"/>
    <xf numFmtId="169" fontId="19" fillId="3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1" fillId="47" borderId="0" applyNumberFormat="0" applyBorder="0" applyAlignment="0" applyProtection="0"/>
    <xf numFmtId="169" fontId="21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48" borderId="0" applyNumberFormat="0" applyBorder="0" applyAlignment="0" applyProtection="0"/>
    <xf numFmtId="169" fontId="19" fillId="39" borderId="0" applyNumberFormat="0" applyBorder="0" applyAlignment="0" applyProtection="0"/>
    <xf numFmtId="169" fontId="19" fillId="48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21" fillId="48" borderId="0" applyNumberFormat="0" applyBorder="0" applyAlignment="0" applyProtection="0"/>
    <xf numFmtId="169" fontId="19" fillId="39" borderId="0" applyNumberFormat="0" applyBorder="0" applyAlignment="0" applyProtection="0"/>
    <xf numFmtId="169" fontId="19" fillId="48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1" fillId="36" borderId="0" applyNumberFormat="0" applyBorder="0" applyAlignment="0" applyProtection="0"/>
    <xf numFmtId="169" fontId="1" fillId="10" borderId="0" applyNumberFormat="0" applyBorder="0" applyAlignment="0" applyProtection="0"/>
    <xf numFmtId="169" fontId="21" fillId="36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2" fillId="49" borderId="0" applyNumberFormat="0" applyBorder="0" applyAlignment="0" applyProtection="0"/>
    <xf numFmtId="169" fontId="22" fillId="49" borderId="0" applyNumberFormat="0" applyBorder="0" applyAlignment="0" applyProtection="0"/>
    <xf numFmtId="169" fontId="22" fillId="49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2" fillId="49" borderId="0" applyNumberFormat="0" applyBorder="0" applyAlignment="0" applyProtection="0"/>
    <xf numFmtId="169" fontId="21" fillId="37" borderId="0" applyNumberFormat="0" applyBorder="0" applyAlignment="0" applyProtection="0"/>
    <xf numFmtId="169" fontId="22" fillId="49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2" fillId="49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10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1" fillId="35" borderId="0" applyNumberFormat="0" applyBorder="0" applyAlignment="0" applyProtection="0"/>
    <xf numFmtId="169" fontId="1" fillId="14" borderId="0" applyNumberFormat="0" applyBorder="0" applyAlignment="0" applyProtection="0"/>
    <xf numFmtId="169" fontId="21" fillId="35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2" fillId="50" borderId="0" applyNumberFormat="0" applyBorder="0" applyAlignment="0" applyProtection="0"/>
    <xf numFmtId="169" fontId="22" fillId="50" borderId="0" applyNumberFormat="0" applyBorder="0" applyAlignment="0" applyProtection="0"/>
    <xf numFmtId="169" fontId="22" fillId="50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2" fillId="50" borderId="0" applyNumberFormat="0" applyBorder="0" applyAlignment="0" applyProtection="0"/>
    <xf numFmtId="169" fontId="21" fillId="39" borderId="0" applyNumberFormat="0" applyBorder="0" applyAlignment="0" applyProtection="0"/>
    <xf numFmtId="169" fontId="22" fillId="50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2" fillId="50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1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1" fillId="41" borderId="0" applyNumberFormat="0" applyBorder="0" applyAlignment="0" applyProtection="0"/>
    <xf numFmtId="169" fontId="1" fillId="18" borderId="0" applyNumberFormat="0" applyBorder="0" applyAlignment="0" applyProtection="0"/>
    <xf numFmtId="169" fontId="21" fillId="41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2" fillId="51" borderId="0" applyNumberFormat="0" applyBorder="0" applyAlignment="0" applyProtection="0"/>
    <xf numFmtId="169" fontId="22" fillId="51" borderId="0" applyNumberFormat="0" applyBorder="0" applyAlignment="0" applyProtection="0"/>
    <xf numFmtId="169" fontId="22" fillId="51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2" fillId="51" borderId="0" applyNumberFormat="0" applyBorder="0" applyAlignment="0" applyProtection="0"/>
    <xf numFmtId="169" fontId="21" fillId="42" borderId="0" applyNumberFormat="0" applyBorder="0" applyAlignment="0" applyProtection="0"/>
    <xf numFmtId="169" fontId="22" fillId="51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2" fillId="51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8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1" fillId="44" borderId="0" applyNumberFormat="0" applyBorder="0" applyAlignment="0" applyProtection="0"/>
    <xf numFmtId="169" fontId="1" fillId="22" borderId="0" applyNumberFormat="0" applyBorder="0" applyAlignment="0" applyProtection="0"/>
    <xf numFmtId="169" fontId="21" fillId="44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2" fillId="52" borderId="0" applyNumberFormat="0" applyBorder="0" applyAlignment="0" applyProtection="0"/>
    <xf numFmtId="169" fontId="22" fillId="52" borderId="0" applyNumberFormat="0" applyBorder="0" applyAlignment="0" applyProtection="0"/>
    <xf numFmtId="169" fontId="22" fillId="5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2" fillId="52" borderId="0" applyNumberFormat="0" applyBorder="0" applyAlignment="0" applyProtection="0"/>
    <xf numFmtId="169" fontId="21" fillId="45" borderId="0" applyNumberFormat="0" applyBorder="0" applyAlignment="0" applyProtection="0"/>
    <xf numFmtId="169" fontId="22" fillId="5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2" fillId="5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2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1" fillId="36" borderId="0" applyNumberFormat="0" applyBorder="0" applyAlignment="0" applyProtection="0"/>
    <xf numFmtId="169" fontId="1" fillId="26" borderId="0" applyNumberFormat="0" applyBorder="0" applyAlignment="0" applyProtection="0"/>
    <xf numFmtId="169" fontId="21" fillId="36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2" fillId="53" borderId="0" applyNumberFormat="0" applyBorder="0" applyAlignment="0" applyProtection="0"/>
    <xf numFmtId="169" fontId="22" fillId="53" borderId="0" applyNumberFormat="0" applyBorder="0" applyAlignment="0" applyProtection="0"/>
    <xf numFmtId="169" fontId="22" fillId="53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2" fillId="53" borderId="0" applyNumberFormat="0" applyBorder="0" applyAlignment="0" applyProtection="0"/>
    <xf numFmtId="169" fontId="21" fillId="47" borderId="0" applyNumberFormat="0" applyBorder="0" applyAlignment="0" applyProtection="0"/>
    <xf numFmtId="169" fontId="22" fillId="53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2" fillId="53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" fillId="26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2" fillId="54" borderId="0" applyNumberFormat="0" applyBorder="0" applyAlignment="0" applyProtection="0"/>
    <xf numFmtId="169" fontId="22" fillId="54" borderId="0" applyNumberFormat="0" applyBorder="0" applyAlignment="0" applyProtection="0"/>
    <xf numFmtId="169" fontId="22" fillId="54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2" fillId="54" borderId="0" applyNumberFormat="0" applyBorder="0" applyAlignment="0" applyProtection="0"/>
    <xf numFmtId="169" fontId="21" fillId="48" borderId="0" applyNumberFormat="0" applyBorder="0" applyAlignment="0" applyProtection="0"/>
    <xf numFmtId="169" fontId="22" fillId="54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2" fillId="54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" fillId="30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19" fillId="56" borderId="0" applyNumberFormat="0" applyBorder="0" applyAlignment="0" applyProtection="0"/>
    <xf numFmtId="169" fontId="19" fillId="55" borderId="0" applyNumberFormat="0" applyBorder="0" applyAlignment="0" applyProtection="0"/>
    <xf numFmtId="169" fontId="19" fillId="56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21" fillId="46" borderId="0" applyNumberFormat="0" applyBorder="0" applyAlignment="0" applyProtection="0"/>
    <xf numFmtId="169" fontId="21" fillId="56" borderId="0" applyNumberFormat="0" applyBorder="0" applyAlignment="0" applyProtection="0"/>
    <xf numFmtId="169" fontId="19" fillId="56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5" borderId="0" applyNumberFormat="0" applyBorder="0" applyAlignment="0" applyProtection="0"/>
    <xf numFmtId="169" fontId="19" fillId="38" borderId="0" applyNumberFormat="0" applyBorder="0" applyAlignment="0" applyProtection="0"/>
    <xf numFmtId="169" fontId="19" fillId="35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57" borderId="0" applyNumberFormat="0" applyBorder="0" applyAlignment="0" applyProtection="0"/>
    <xf numFmtId="169" fontId="19" fillId="57" borderId="0" applyNumberFormat="0" applyBorder="0" applyAlignment="0" applyProtection="0"/>
    <xf numFmtId="169" fontId="21" fillId="58" borderId="0" applyNumberFormat="0" applyBorder="0" applyAlignment="0" applyProtection="0"/>
    <xf numFmtId="169" fontId="21" fillId="57" borderId="0" applyNumberFormat="0" applyBorder="0" applyAlignment="0" applyProtection="0"/>
    <xf numFmtId="169" fontId="19" fillId="57" borderId="0" applyNumberFormat="0" applyBorder="0" applyAlignment="0" applyProtection="0"/>
    <xf numFmtId="169" fontId="19" fillId="56" borderId="0" applyNumberFormat="0" applyBorder="0" applyAlignment="0" applyProtection="0"/>
    <xf numFmtId="169" fontId="19" fillId="56" borderId="0" applyNumberFormat="0" applyBorder="0" applyAlignment="0" applyProtection="0"/>
    <xf numFmtId="169" fontId="19" fillId="56" borderId="0" applyNumberFormat="0" applyBorder="0" applyAlignment="0" applyProtection="0"/>
    <xf numFmtId="169" fontId="19" fillId="59" borderId="0" applyNumberFormat="0" applyBorder="0" applyAlignment="0" applyProtection="0"/>
    <xf numFmtId="169" fontId="19" fillId="56" borderId="0" applyNumberFormat="0" applyBorder="0" applyAlignment="0" applyProtection="0"/>
    <xf numFmtId="169" fontId="19" fillId="59" borderId="0" applyNumberFormat="0" applyBorder="0" applyAlignment="0" applyProtection="0"/>
    <xf numFmtId="169" fontId="19" fillId="56" borderId="0" applyNumberFormat="0" applyBorder="0" applyAlignment="0" applyProtection="0"/>
    <xf numFmtId="169" fontId="19" fillId="56" borderId="0" applyNumberFormat="0" applyBorder="0" applyAlignment="0" applyProtection="0"/>
    <xf numFmtId="169" fontId="19" fillId="56" borderId="0" applyNumberFormat="0" applyBorder="0" applyAlignment="0" applyProtection="0"/>
    <xf numFmtId="169" fontId="19" fillId="56" borderId="0" applyNumberFormat="0" applyBorder="0" applyAlignment="0" applyProtection="0"/>
    <xf numFmtId="169" fontId="21" fillId="45" borderId="0" applyNumberFormat="0" applyBorder="0" applyAlignment="0" applyProtection="0"/>
    <xf numFmtId="169" fontId="21" fillId="59" borderId="0" applyNumberFormat="0" applyBorder="0" applyAlignment="0" applyProtection="0"/>
    <xf numFmtId="169" fontId="19" fillId="59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21" fillId="46" borderId="0" applyNumberFormat="0" applyBorder="0" applyAlignment="0" applyProtection="0"/>
    <xf numFmtId="169" fontId="21" fillId="55" borderId="0" applyNumberFormat="0" applyBorder="0" applyAlignment="0" applyProtection="0"/>
    <xf numFmtId="169" fontId="19" fillId="55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21" fillId="60" borderId="0" applyNumberFormat="0" applyBorder="0" applyAlignment="0" applyProtection="0"/>
    <xf numFmtId="169" fontId="21" fillId="48" borderId="0" applyNumberFormat="0" applyBorder="0" applyAlignment="0" applyProtection="0"/>
    <xf numFmtId="169" fontId="19" fillId="48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1" fillId="56" borderId="0" applyNumberFormat="0" applyBorder="0" applyAlignment="0" applyProtection="0"/>
    <xf numFmtId="169" fontId="1" fillId="11" borderId="0" applyNumberFormat="0" applyBorder="0" applyAlignment="0" applyProtection="0"/>
    <xf numFmtId="169" fontId="21" fillId="5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61" borderId="0" applyNumberFormat="0" applyBorder="0" applyAlignment="0" applyProtection="0"/>
    <xf numFmtId="169" fontId="22" fillId="61" borderId="0" applyNumberFormat="0" applyBorder="0" applyAlignment="0" applyProtection="0"/>
    <xf numFmtId="169" fontId="22" fillId="6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61" borderId="0" applyNumberFormat="0" applyBorder="0" applyAlignment="0" applyProtection="0"/>
    <xf numFmtId="169" fontId="21" fillId="46" borderId="0" applyNumberFormat="0" applyBorder="0" applyAlignment="0" applyProtection="0"/>
    <xf numFmtId="169" fontId="22" fillId="6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6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11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1" fillId="35" borderId="0" applyNumberFormat="0" applyBorder="0" applyAlignment="0" applyProtection="0"/>
    <xf numFmtId="169" fontId="1" fillId="15" borderId="0" applyNumberFormat="0" applyBorder="0" applyAlignment="0" applyProtection="0"/>
    <xf numFmtId="169" fontId="21" fillId="35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2" fillId="62" borderId="0" applyNumberFormat="0" applyBorder="0" applyAlignment="0" applyProtection="0"/>
    <xf numFmtId="169" fontId="22" fillId="62" borderId="0" applyNumberFormat="0" applyBorder="0" applyAlignment="0" applyProtection="0"/>
    <xf numFmtId="169" fontId="22" fillId="62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2" fillId="62" borderId="0" applyNumberFormat="0" applyBorder="0" applyAlignment="0" applyProtection="0"/>
    <xf numFmtId="169" fontId="21" fillId="38" borderId="0" applyNumberFormat="0" applyBorder="0" applyAlignment="0" applyProtection="0"/>
    <xf numFmtId="169" fontId="22" fillId="62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2" fillId="62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15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1" fillId="57" borderId="0" applyNumberFormat="0" applyBorder="0" applyAlignment="0" applyProtection="0"/>
    <xf numFmtId="169" fontId="1" fillId="19" borderId="0" applyNumberFormat="0" applyBorder="0" applyAlignment="0" applyProtection="0"/>
    <xf numFmtId="169" fontId="21" fillId="57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22" fillId="63" borderId="0" applyNumberFormat="0" applyBorder="0" applyAlignment="0" applyProtection="0"/>
    <xf numFmtId="169" fontId="22" fillId="63" borderId="0" applyNumberFormat="0" applyBorder="0" applyAlignment="0" applyProtection="0"/>
    <xf numFmtId="169" fontId="22" fillId="63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58" borderId="0" applyNumberFormat="0" applyBorder="0" applyAlignment="0" applyProtection="0"/>
    <xf numFmtId="169" fontId="21" fillId="58" borderId="0" applyNumberFormat="0" applyBorder="0" applyAlignment="0" applyProtection="0"/>
    <xf numFmtId="169" fontId="1" fillId="19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1" fillId="59" borderId="0" applyNumberFormat="0" applyBorder="0" applyAlignment="0" applyProtection="0"/>
    <xf numFmtId="169" fontId="1" fillId="23" borderId="0" applyNumberFormat="0" applyBorder="0" applyAlignment="0" applyProtection="0"/>
    <xf numFmtId="169" fontId="21" fillId="59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2" fillId="52" borderId="0" applyNumberFormat="0" applyBorder="0" applyAlignment="0" applyProtection="0"/>
    <xf numFmtId="169" fontId="22" fillId="52" borderId="0" applyNumberFormat="0" applyBorder="0" applyAlignment="0" applyProtection="0"/>
    <xf numFmtId="169" fontId="22" fillId="52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" fillId="23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1" fillId="55" borderId="0" applyNumberFormat="0" applyBorder="0" applyAlignment="0" applyProtection="0"/>
    <xf numFmtId="169" fontId="1" fillId="27" borderId="0" applyNumberFormat="0" applyBorder="0" applyAlignment="0" applyProtection="0"/>
    <xf numFmtId="169" fontId="21" fillId="55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61" borderId="0" applyNumberFormat="0" applyBorder="0" applyAlignment="0" applyProtection="0"/>
    <xf numFmtId="169" fontId="22" fillId="61" borderId="0" applyNumberFormat="0" applyBorder="0" applyAlignment="0" applyProtection="0"/>
    <xf numFmtId="169" fontId="22" fillId="61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" fillId="27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1" fillId="48" borderId="0" applyNumberFormat="0" applyBorder="0" applyAlignment="0" applyProtection="0"/>
    <xf numFmtId="169" fontId="1" fillId="31" borderId="0" applyNumberFormat="0" applyBorder="0" applyAlignment="0" applyProtection="0"/>
    <xf numFmtId="169" fontId="21" fillId="48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22" fillId="64" borderId="0" applyNumberFormat="0" applyBorder="0" applyAlignment="0" applyProtection="0"/>
    <xf numFmtId="169" fontId="22" fillId="64" borderId="0" applyNumberFormat="0" applyBorder="0" applyAlignment="0" applyProtection="0"/>
    <xf numFmtId="169" fontId="22" fillId="64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1" fillId="60" borderId="0" applyNumberFormat="0" applyBorder="0" applyAlignment="0" applyProtection="0"/>
    <xf numFmtId="169" fontId="21" fillId="60" borderId="0" applyNumberFormat="0" applyBorder="0" applyAlignment="0" applyProtection="0"/>
    <xf numFmtId="169" fontId="1" fillId="31" borderId="0" applyNumberFormat="0" applyBorder="0" applyAlignment="0" applyProtection="0"/>
    <xf numFmtId="169" fontId="23" fillId="55" borderId="0" applyNumberFormat="0" applyBorder="0" applyAlignment="0" applyProtection="0"/>
    <xf numFmtId="169" fontId="23" fillId="55" borderId="0" applyNumberFormat="0" applyBorder="0" applyAlignment="0" applyProtection="0"/>
    <xf numFmtId="169" fontId="23" fillId="65" borderId="0" applyNumberFormat="0" applyBorder="0" applyAlignment="0" applyProtection="0"/>
    <xf numFmtId="169" fontId="24" fillId="65" borderId="0" applyNumberFormat="0" applyBorder="0" applyAlignment="0" applyProtection="0"/>
    <xf numFmtId="169" fontId="23" fillId="55" borderId="0" applyNumberFormat="0" applyBorder="0" applyAlignment="0" applyProtection="0"/>
    <xf numFmtId="169" fontId="23" fillId="38" borderId="0" applyNumberFormat="0" applyBorder="0" applyAlignment="0" applyProtection="0"/>
    <xf numFmtId="169" fontId="23" fillId="38" borderId="0" applyNumberFormat="0" applyBorder="0" applyAlignment="0" applyProtection="0"/>
    <xf numFmtId="169" fontId="23" fillId="35" borderId="0" applyNumberFormat="0" applyBorder="0" applyAlignment="0" applyProtection="0"/>
    <xf numFmtId="169" fontId="24" fillId="35" borderId="0" applyNumberFormat="0" applyBorder="0" applyAlignment="0" applyProtection="0"/>
    <xf numFmtId="169" fontId="23" fillId="38" borderId="0" applyNumberFormat="0" applyBorder="0" applyAlignment="0" applyProtection="0"/>
    <xf numFmtId="169" fontId="23" fillId="57" borderId="0" applyNumberFormat="0" applyBorder="0" applyAlignment="0" applyProtection="0"/>
    <xf numFmtId="169" fontId="23" fillId="57" borderId="0" applyNumberFormat="0" applyBorder="0" applyAlignment="0" applyProtection="0"/>
    <xf numFmtId="169" fontId="24" fillId="58" borderId="0" applyNumberFormat="0" applyBorder="0" applyAlignment="0" applyProtection="0"/>
    <xf numFmtId="169" fontId="24" fillId="57" borderId="0" applyNumberFormat="0" applyBorder="0" applyAlignment="0" applyProtection="0"/>
    <xf numFmtId="169" fontId="23" fillId="57" borderId="0" applyNumberFormat="0" applyBorder="0" applyAlignment="0" applyProtection="0"/>
    <xf numFmtId="169" fontId="23" fillId="56" borderId="0" applyNumberFormat="0" applyBorder="0" applyAlignment="0" applyProtection="0"/>
    <xf numFmtId="169" fontId="23" fillId="56" borderId="0" applyNumberFormat="0" applyBorder="0" applyAlignment="0" applyProtection="0"/>
    <xf numFmtId="169" fontId="23" fillId="59" borderId="0" applyNumberFormat="0" applyBorder="0" applyAlignment="0" applyProtection="0"/>
    <xf numFmtId="169" fontId="24" fillId="59" borderId="0" applyNumberFormat="0" applyBorder="0" applyAlignment="0" applyProtection="0"/>
    <xf numFmtId="169" fontId="23" fillId="56" borderId="0" applyNumberFormat="0" applyBorder="0" applyAlignment="0" applyProtection="0"/>
    <xf numFmtId="169" fontId="23" fillId="55" borderId="0" applyNumberFormat="0" applyBorder="0" applyAlignment="0" applyProtection="0"/>
    <xf numFmtId="169" fontId="23" fillId="55" borderId="0" applyNumberFormat="0" applyBorder="0" applyAlignment="0" applyProtection="0"/>
    <xf numFmtId="169" fontId="23" fillId="65" borderId="0" applyNumberFormat="0" applyBorder="0" applyAlignment="0" applyProtection="0"/>
    <xf numFmtId="169" fontId="24" fillId="65" borderId="0" applyNumberFormat="0" applyBorder="0" applyAlignment="0" applyProtection="0"/>
    <xf numFmtId="169" fontId="23" fillId="55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60" borderId="0" applyNumberFormat="0" applyBorder="0" applyAlignment="0" applyProtection="0"/>
    <xf numFmtId="169" fontId="24" fillId="60" borderId="0" applyNumberFormat="0" applyBorder="0" applyAlignment="0" applyProtection="0"/>
    <xf numFmtId="169" fontId="23" fillId="48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5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5" fillId="67" borderId="0" applyNumberFormat="0" applyBorder="0" applyAlignment="0" applyProtection="0"/>
    <xf numFmtId="169" fontId="25" fillId="67" borderId="0" applyNumberFormat="0" applyBorder="0" applyAlignment="0" applyProtection="0"/>
    <xf numFmtId="169" fontId="25" fillId="67" borderId="0" applyNumberFormat="0" applyBorder="0" applyAlignment="0" applyProtection="0"/>
    <xf numFmtId="169" fontId="24" fillId="66" borderId="0" applyNumberFormat="0" applyBorder="0" applyAlignment="0" applyProtection="0"/>
    <xf numFmtId="169" fontId="17" fillId="12" borderId="0" applyNumberFormat="0" applyBorder="0" applyAlignment="0" applyProtection="0"/>
    <xf numFmtId="169" fontId="24" fillId="66" borderId="0" applyNumberFormat="0" applyBorder="0" applyAlignment="0" applyProtection="0"/>
    <xf numFmtId="169" fontId="17" fillId="12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6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5" fillId="62" borderId="0" applyNumberFormat="0" applyBorder="0" applyAlignment="0" applyProtection="0"/>
    <xf numFmtId="169" fontId="25" fillId="62" borderId="0" applyNumberFormat="0" applyBorder="0" applyAlignment="0" applyProtection="0"/>
    <xf numFmtId="169" fontId="25" fillId="62" borderId="0" applyNumberFormat="0" applyBorder="0" applyAlignment="0" applyProtection="0"/>
    <xf numFmtId="169" fontId="24" fillId="38" borderId="0" applyNumberFormat="0" applyBorder="0" applyAlignment="0" applyProtection="0"/>
    <xf numFmtId="169" fontId="17" fillId="16" borderId="0" applyNumberFormat="0" applyBorder="0" applyAlignment="0" applyProtection="0"/>
    <xf numFmtId="169" fontId="24" fillId="38" borderId="0" applyNumberFormat="0" applyBorder="0" applyAlignment="0" applyProtection="0"/>
    <xf numFmtId="169" fontId="17" fillId="1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7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5" fillId="63" borderId="0" applyNumberFormat="0" applyBorder="0" applyAlignment="0" applyProtection="0"/>
    <xf numFmtId="169" fontId="25" fillId="63" borderId="0" applyNumberFormat="0" applyBorder="0" applyAlignment="0" applyProtection="0"/>
    <xf numFmtId="169" fontId="25" fillId="63" borderId="0" applyNumberFormat="0" applyBorder="0" applyAlignment="0" applyProtection="0"/>
    <xf numFmtId="169" fontId="24" fillId="58" borderId="0" applyNumberFormat="0" applyBorder="0" applyAlignment="0" applyProtection="0"/>
    <xf numFmtId="169" fontId="17" fillId="20" borderId="0" applyNumberFormat="0" applyBorder="0" applyAlignment="0" applyProtection="0"/>
    <xf numFmtId="169" fontId="24" fillId="58" borderId="0" applyNumberFormat="0" applyBorder="0" applyAlignment="0" applyProtection="0"/>
    <xf numFmtId="169" fontId="17" fillId="20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5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59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5" fillId="69" borderId="0" applyNumberFormat="0" applyBorder="0" applyAlignment="0" applyProtection="0"/>
    <xf numFmtId="169" fontId="25" fillId="69" borderId="0" applyNumberFormat="0" applyBorder="0" applyAlignment="0" applyProtection="0"/>
    <xf numFmtId="169" fontId="25" fillId="69" borderId="0" applyNumberFormat="0" applyBorder="0" applyAlignment="0" applyProtection="0"/>
    <xf numFmtId="169" fontId="24" fillId="68" borderId="0" applyNumberFormat="0" applyBorder="0" applyAlignment="0" applyProtection="0"/>
    <xf numFmtId="169" fontId="17" fillId="24" borderId="0" applyNumberFormat="0" applyBorder="0" applyAlignment="0" applyProtection="0"/>
    <xf numFmtId="169" fontId="24" fillId="68" borderId="0" applyNumberFormat="0" applyBorder="0" applyAlignment="0" applyProtection="0"/>
    <xf numFmtId="169" fontId="17" fillId="24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65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5" fillId="71" borderId="0" applyNumberFormat="0" applyBorder="0" applyAlignment="0" applyProtection="0"/>
    <xf numFmtId="169" fontId="25" fillId="71" borderId="0" applyNumberFormat="0" applyBorder="0" applyAlignment="0" applyProtection="0"/>
    <xf numFmtId="169" fontId="25" fillId="71" borderId="0" applyNumberFormat="0" applyBorder="0" applyAlignment="0" applyProtection="0"/>
    <xf numFmtId="169" fontId="24" fillId="70" borderId="0" applyNumberFormat="0" applyBorder="0" applyAlignment="0" applyProtection="0"/>
    <xf numFmtId="169" fontId="17" fillId="28" borderId="0" applyNumberFormat="0" applyBorder="0" applyAlignment="0" applyProtection="0"/>
    <xf numFmtId="169" fontId="24" fillId="70" borderId="0" applyNumberFormat="0" applyBorder="0" applyAlignment="0" applyProtection="0"/>
    <xf numFmtId="169" fontId="17" fillId="28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60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5" fillId="73" borderId="0" applyNumberFormat="0" applyBorder="0" applyAlignment="0" applyProtection="0"/>
    <xf numFmtId="169" fontId="25" fillId="73" borderId="0" applyNumberFormat="0" applyBorder="0" applyAlignment="0" applyProtection="0"/>
    <xf numFmtId="169" fontId="25" fillId="73" borderId="0" applyNumberFormat="0" applyBorder="0" applyAlignment="0" applyProtection="0"/>
    <xf numFmtId="169" fontId="24" fillId="72" borderId="0" applyNumberFormat="0" applyBorder="0" applyAlignment="0" applyProtection="0"/>
    <xf numFmtId="169" fontId="17" fillId="32" borderId="0" applyNumberFormat="0" applyBorder="0" applyAlignment="0" applyProtection="0"/>
    <xf numFmtId="169" fontId="24" fillId="72" borderId="0" applyNumberFormat="0" applyBorder="0" applyAlignment="0" applyProtection="0"/>
    <xf numFmtId="169" fontId="17" fillId="3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169" fontId="24" fillId="74" borderId="0" applyNumberFormat="0" applyBorder="0" applyAlignment="0" applyProtection="0"/>
    <xf numFmtId="169" fontId="21" fillId="75" borderId="0" applyNumberFormat="0" applyBorder="0" applyAlignment="0" applyProtection="0"/>
    <xf numFmtId="169" fontId="21" fillId="75" borderId="0" applyNumberFormat="0" applyBorder="0" applyAlignment="0" applyProtection="0"/>
    <xf numFmtId="169" fontId="21" fillId="76" borderId="0" applyNumberFormat="0" applyBorder="0" applyAlignment="0" applyProtection="0"/>
    <xf numFmtId="169" fontId="21" fillId="75" borderId="0" applyNumberFormat="0" applyBorder="0" applyAlignment="0" applyProtection="0"/>
    <xf numFmtId="169" fontId="21" fillId="75" borderId="0" applyNumberFormat="0" applyBorder="0" applyAlignment="0" applyProtection="0"/>
    <xf numFmtId="169" fontId="21" fillId="76" borderId="0" applyNumberFormat="0" applyBorder="0" applyAlignment="0" applyProtection="0"/>
    <xf numFmtId="169" fontId="21" fillId="77" borderId="0" applyNumberFormat="0" applyBorder="0" applyAlignment="0" applyProtection="0"/>
    <xf numFmtId="169" fontId="21" fillId="77" borderId="0" applyNumberFormat="0" applyBorder="0" applyAlignment="0" applyProtection="0"/>
    <xf numFmtId="169" fontId="21" fillId="78" borderId="0" applyNumberFormat="0" applyBorder="0" applyAlignment="0" applyProtection="0"/>
    <xf numFmtId="169" fontId="21" fillId="77" borderId="0" applyNumberFormat="0" applyBorder="0" applyAlignment="0" applyProtection="0"/>
    <xf numFmtId="169" fontId="21" fillId="77" borderId="0" applyNumberFormat="0" applyBorder="0" applyAlignment="0" applyProtection="0"/>
    <xf numFmtId="169" fontId="21" fillId="78" borderId="0" applyNumberFormat="0" applyBorder="0" applyAlignment="0" applyProtection="0"/>
    <xf numFmtId="169" fontId="24" fillId="79" borderId="0" applyNumberFormat="0" applyBorder="0" applyAlignment="0" applyProtection="0"/>
    <xf numFmtId="169" fontId="24" fillId="80" borderId="0" applyNumberFormat="0" applyBorder="0" applyAlignment="0" applyProtection="0"/>
    <xf numFmtId="169" fontId="24" fillId="79" borderId="0" applyNumberFormat="0" applyBorder="0" applyAlignment="0" applyProtection="0"/>
    <xf numFmtId="169" fontId="24" fillId="79" borderId="0" applyNumberFormat="0" applyBorder="0" applyAlignment="0" applyProtection="0"/>
    <xf numFmtId="169" fontId="24" fillId="80" borderId="0" applyNumberFormat="0" applyBorder="0" applyAlignment="0" applyProtection="0"/>
    <xf numFmtId="169" fontId="24" fillId="74" borderId="0" applyNumberFormat="0" applyBorder="0" applyAlignment="0" applyProtection="0"/>
    <xf numFmtId="169" fontId="24" fillId="74" borderId="0" applyNumberFormat="0" applyBorder="0" applyAlignment="0" applyProtection="0"/>
    <xf numFmtId="169" fontId="24" fillId="74" borderId="0" applyNumberFormat="0" applyBorder="0" applyAlignment="0" applyProtection="0"/>
    <xf numFmtId="169" fontId="24" fillId="81" borderId="0" applyNumberFormat="0" applyBorder="0" applyAlignment="0" applyProtection="0"/>
    <xf numFmtId="169" fontId="21" fillId="82" borderId="0" applyNumberFormat="0" applyBorder="0" applyAlignment="0" applyProtection="0"/>
    <xf numFmtId="169" fontId="21" fillId="82" borderId="0" applyNumberFormat="0" applyBorder="0" applyAlignment="0" applyProtection="0"/>
    <xf numFmtId="169" fontId="21" fillId="83" borderId="0" applyNumberFormat="0" applyBorder="0" applyAlignment="0" applyProtection="0"/>
    <xf numFmtId="169" fontId="21" fillId="82" borderId="0" applyNumberFormat="0" applyBorder="0" applyAlignment="0" applyProtection="0"/>
    <xf numFmtId="169" fontId="21" fillId="82" borderId="0" applyNumberFormat="0" applyBorder="0" applyAlignment="0" applyProtection="0"/>
    <xf numFmtId="169" fontId="21" fillId="83" borderId="0" applyNumberFormat="0" applyBorder="0" applyAlignment="0" applyProtection="0"/>
    <xf numFmtId="169" fontId="21" fillId="84" borderId="0" applyNumberFormat="0" applyBorder="0" applyAlignment="0" applyProtection="0"/>
    <xf numFmtId="169" fontId="21" fillId="84" borderId="0" applyNumberFormat="0" applyBorder="0" applyAlignment="0" applyProtection="0"/>
    <xf numFmtId="169" fontId="21" fillId="85" borderId="0" applyNumberFormat="0" applyBorder="0" applyAlignment="0" applyProtection="0"/>
    <xf numFmtId="169" fontId="21" fillId="84" borderId="0" applyNumberFormat="0" applyBorder="0" applyAlignment="0" applyProtection="0"/>
    <xf numFmtId="169" fontId="21" fillId="84" borderId="0" applyNumberFormat="0" applyBorder="0" applyAlignment="0" applyProtection="0"/>
    <xf numFmtId="169" fontId="21" fillId="85" borderId="0" applyNumberFormat="0" applyBorder="0" applyAlignment="0" applyProtection="0"/>
    <xf numFmtId="169" fontId="24" fillId="86" borderId="0" applyNumberFormat="0" applyBorder="0" applyAlignment="0" applyProtection="0"/>
    <xf numFmtId="169" fontId="24" fillId="84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169" fontId="24" fillId="84" borderId="0" applyNumberFormat="0" applyBorder="0" applyAlignment="0" applyProtection="0"/>
    <xf numFmtId="169" fontId="24" fillId="81" borderId="0" applyNumberFormat="0" applyBorder="0" applyAlignment="0" applyProtection="0"/>
    <xf numFmtId="169" fontId="24" fillId="81" borderId="0" applyNumberFormat="0" applyBorder="0" applyAlignment="0" applyProtection="0"/>
    <xf numFmtId="169" fontId="24" fillId="81" borderId="0" applyNumberFormat="0" applyBorder="0" applyAlignment="0" applyProtection="0"/>
    <xf numFmtId="169" fontId="24" fillId="86" borderId="0" applyNumberFormat="0" applyBorder="0" applyAlignment="0" applyProtection="0"/>
    <xf numFmtId="169" fontId="21" fillId="87" borderId="0" applyNumberFormat="0" applyBorder="0" applyAlignment="0" applyProtection="0"/>
    <xf numFmtId="169" fontId="21" fillId="87" borderId="0" applyNumberFormat="0" applyBorder="0" applyAlignment="0" applyProtection="0"/>
    <xf numFmtId="169" fontId="21" fillId="88" borderId="0" applyNumberFormat="0" applyBorder="0" applyAlignment="0" applyProtection="0"/>
    <xf numFmtId="169" fontId="21" fillId="87" borderId="0" applyNumberFormat="0" applyBorder="0" applyAlignment="0" applyProtection="0"/>
    <xf numFmtId="169" fontId="21" fillId="87" borderId="0" applyNumberFormat="0" applyBorder="0" applyAlignment="0" applyProtection="0"/>
    <xf numFmtId="169" fontId="21" fillId="88" borderId="0" applyNumberFormat="0" applyBorder="0" applyAlignment="0" applyProtection="0"/>
    <xf numFmtId="169" fontId="21" fillId="85" borderId="0" applyNumberFormat="0" applyBorder="0" applyAlignment="0" applyProtection="0"/>
    <xf numFmtId="169" fontId="21" fillId="85" borderId="0" applyNumberFormat="0" applyBorder="0" applyAlignment="0" applyProtection="0"/>
    <xf numFmtId="169" fontId="21" fillId="89" borderId="0" applyNumberFormat="0" applyBorder="0" applyAlignment="0" applyProtection="0"/>
    <xf numFmtId="169" fontId="21" fillId="85" borderId="0" applyNumberFormat="0" applyBorder="0" applyAlignment="0" applyProtection="0"/>
    <xf numFmtId="169" fontId="21" fillId="85" borderId="0" applyNumberFormat="0" applyBorder="0" applyAlignment="0" applyProtection="0"/>
    <xf numFmtId="169" fontId="21" fillId="89" borderId="0" applyNumberFormat="0" applyBorder="0" applyAlignment="0" applyProtection="0"/>
    <xf numFmtId="169" fontId="24" fillId="78" borderId="0" applyNumberFormat="0" applyBorder="0" applyAlignment="0" applyProtection="0"/>
    <xf numFmtId="169" fontId="24" fillId="90" borderId="0" applyNumberFormat="0" applyBorder="0" applyAlignment="0" applyProtection="0"/>
    <xf numFmtId="169" fontId="24" fillId="78" borderId="0" applyNumberFormat="0" applyBorder="0" applyAlignment="0" applyProtection="0"/>
    <xf numFmtId="169" fontId="24" fillId="78" borderId="0" applyNumberFormat="0" applyBorder="0" applyAlignment="0" applyProtection="0"/>
    <xf numFmtId="169" fontId="24" fillId="90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169" fontId="24" fillId="91" borderId="0" applyNumberFormat="0" applyBorder="0" applyAlignment="0" applyProtection="0"/>
    <xf numFmtId="169" fontId="24" fillId="91" borderId="0" applyNumberFormat="0" applyBorder="0" applyAlignment="0" applyProtection="0"/>
    <xf numFmtId="169" fontId="24" fillId="92" borderId="0" applyNumberFormat="0" applyBorder="0" applyAlignment="0" applyProtection="0"/>
    <xf numFmtId="169" fontId="21" fillId="85" borderId="0" applyNumberFormat="0" applyBorder="0" applyAlignment="0" applyProtection="0"/>
    <xf numFmtId="169" fontId="21" fillId="85" borderId="0" applyNumberFormat="0" applyBorder="0" applyAlignment="0" applyProtection="0"/>
    <xf numFmtId="169" fontId="21" fillId="83" borderId="0" applyNumberFormat="0" applyBorder="0" applyAlignment="0" applyProtection="0"/>
    <xf numFmtId="169" fontId="21" fillId="85" borderId="0" applyNumberFormat="0" applyBorder="0" applyAlignment="0" applyProtection="0"/>
    <xf numFmtId="169" fontId="21" fillId="85" borderId="0" applyNumberFormat="0" applyBorder="0" applyAlignment="0" applyProtection="0"/>
    <xf numFmtId="169" fontId="21" fillId="83" borderId="0" applyNumberFormat="0" applyBorder="0" applyAlignment="0" applyProtection="0"/>
    <xf numFmtId="169" fontId="21" fillId="78" borderId="0" applyNumberFormat="0" applyBorder="0" applyAlignment="0" applyProtection="0"/>
    <xf numFmtId="169" fontId="21" fillId="78" borderId="0" applyNumberFormat="0" applyBorder="0" applyAlignment="0" applyProtection="0"/>
    <xf numFmtId="169" fontId="21" fillId="86" borderId="0" applyNumberFormat="0" applyBorder="0" applyAlignment="0" applyProtection="0"/>
    <xf numFmtId="169" fontId="21" fillId="78" borderId="0" applyNumberFormat="0" applyBorder="0" applyAlignment="0" applyProtection="0"/>
    <xf numFmtId="169" fontId="21" fillId="78" borderId="0" applyNumberFormat="0" applyBorder="0" applyAlignment="0" applyProtection="0"/>
    <xf numFmtId="169" fontId="21" fillId="86" borderId="0" applyNumberFormat="0" applyBorder="0" applyAlignment="0" applyProtection="0"/>
    <xf numFmtId="169" fontId="24" fillId="78" borderId="0" applyNumberFormat="0" applyBorder="0" applyAlignment="0" applyProtection="0"/>
    <xf numFmtId="169" fontId="24" fillId="85" borderId="0" applyNumberFormat="0" applyBorder="0" applyAlignment="0" applyProtection="0"/>
    <xf numFmtId="169" fontId="24" fillId="78" borderId="0" applyNumberFormat="0" applyBorder="0" applyAlignment="0" applyProtection="0"/>
    <xf numFmtId="169" fontId="24" fillId="78" borderId="0" applyNumberFormat="0" applyBorder="0" applyAlignment="0" applyProtection="0"/>
    <xf numFmtId="169" fontId="24" fillId="85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2" borderId="0" applyNumberFormat="0" applyBorder="0" applyAlignment="0" applyProtection="0"/>
    <xf numFmtId="169" fontId="24" fillId="92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2" borderId="0" applyNumberFormat="0" applyBorder="0" applyAlignment="0" applyProtection="0"/>
    <xf numFmtId="169" fontId="24" fillId="92" borderId="0" applyNumberFormat="0" applyBorder="0" applyAlignment="0" applyProtection="0"/>
    <xf numFmtId="169" fontId="24" fillId="92" borderId="0" applyNumberFormat="0" applyBorder="0" applyAlignment="0" applyProtection="0"/>
    <xf numFmtId="169" fontId="24" fillId="93" borderId="0" applyNumberFormat="0" applyBorder="0" applyAlignment="0" applyProtection="0"/>
    <xf numFmtId="169" fontId="24" fillId="93" borderId="0" applyNumberFormat="0" applyBorder="0" applyAlignment="0" applyProtection="0"/>
    <xf numFmtId="169" fontId="24" fillId="94" borderId="0" applyNumberFormat="0" applyBorder="0" applyAlignment="0" applyProtection="0"/>
    <xf numFmtId="169" fontId="21" fillId="75" borderId="0" applyNumberFormat="0" applyBorder="0" applyAlignment="0" applyProtection="0"/>
    <xf numFmtId="169" fontId="21" fillId="75" borderId="0" applyNumberFormat="0" applyBorder="0" applyAlignment="0" applyProtection="0"/>
    <xf numFmtId="169" fontId="21" fillId="87" borderId="0" applyNumberFormat="0" applyBorder="0" applyAlignment="0" applyProtection="0"/>
    <xf numFmtId="169" fontId="21" fillId="75" borderId="0" applyNumberFormat="0" applyBorder="0" applyAlignment="0" applyProtection="0"/>
    <xf numFmtId="169" fontId="21" fillId="75" borderId="0" applyNumberFormat="0" applyBorder="0" applyAlignment="0" applyProtection="0"/>
    <xf numFmtId="169" fontId="21" fillId="87" borderId="0" applyNumberFormat="0" applyBorder="0" applyAlignment="0" applyProtection="0"/>
    <xf numFmtId="169" fontId="21" fillId="77" borderId="0" applyNumberFormat="0" applyBorder="0" applyAlignment="0" applyProtection="0"/>
    <xf numFmtId="169" fontId="21" fillId="77" borderId="0" applyNumberFormat="0" applyBorder="0" applyAlignment="0" applyProtection="0"/>
    <xf numFmtId="169" fontId="21" fillId="77" borderId="0" applyNumberFormat="0" applyBorder="0" applyAlignment="0" applyProtection="0"/>
    <xf numFmtId="169" fontId="24" fillId="77" borderId="0" applyNumberFormat="0" applyBorder="0" applyAlignment="0" applyProtection="0"/>
    <xf numFmtId="169" fontId="24" fillId="80" borderId="0" applyNumberFormat="0" applyBorder="0" applyAlignment="0" applyProtection="0"/>
    <xf numFmtId="169" fontId="24" fillId="77" borderId="0" applyNumberFormat="0" applyBorder="0" applyAlignment="0" applyProtection="0"/>
    <xf numFmtId="169" fontId="24" fillId="77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94" borderId="0" applyNumberFormat="0" applyBorder="0" applyAlignment="0" applyProtection="0"/>
    <xf numFmtId="169" fontId="24" fillId="94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94" borderId="0" applyNumberFormat="0" applyBorder="0" applyAlignment="0" applyProtection="0"/>
    <xf numFmtId="169" fontId="24" fillId="94" borderId="0" applyNumberFormat="0" applyBorder="0" applyAlignment="0" applyProtection="0"/>
    <xf numFmtId="169" fontId="24" fillId="94" borderId="0" applyNumberFormat="0" applyBorder="0" applyAlignment="0" applyProtection="0"/>
    <xf numFmtId="169" fontId="24" fillId="80" borderId="0" applyNumberFormat="0" applyBorder="0" applyAlignment="0" applyProtection="0"/>
    <xf numFmtId="169" fontId="24" fillId="80" borderId="0" applyNumberFormat="0" applyBorder="0" applyAlignment="0" applyProtection="0"/>
    <xf numFmtId="169" fontId="24" fillId="95" borderId="0" applyNumberFormat="0" applyBorder="0" applyAlignment="0" applyProtection="0"/>
    <xf numFmtId="169" fontId="21" fillId="96" borderId="0" applyNumberFormat="0" applyBorder="0" applyAlignment="0" applyProtection="0"/>
    <xf numFmtId="169" fontId="21" fillId="96" borderId="0" applyNumberFormat="0" applyBorder="0" applyAlignment="0" applyProtection="0"/>
    <xf numFmtId="169" fontId="21" fillId="96" borderId="0" applyNumberFormat="0" applyBorder="0" applyAlignment="0" applyProtection="0"/>
    <xf numFmtId="169" fontId="21" fillId="84" borderId="0" applyNumberFormat="0" applyBorder="0" applyAlignment="0" applyProtection="0"/>
    <xf numFmtId="169" fontId="21" fillId="84" borderId="0" applyNumberFormat="0" applyBorder="0" applyAlignment="0" applyProtection="0"/>
    <xf numFmtId="169" fontId="21" fillId="97" borderId="0" applyNumberFormat="0" applyBorder="0" applyAlignment="0" applyProtection="0"/>
    <xf numFmtId="169" fontId="21" fillId="84" borderId="0" applyNumberFormat="0" applyBorder="0" applyAlignment="0" applyProtection="0"/>
    <xf numFmtId="169" fontId="21" fillId="84" borderId="0" applyNumberFormat="0" applyBorder="0" applyAlignment="0" applyProtection="0"/>
    <xf numFmtId="169" fontId="21" fillId="97" borderId="0" applyNumberFormat="0" applyBorder="0" applyAlignment="0" applyProtection="0"/>
    <xf numFmtId="169" fontId="24" fillId="97" borderId="0" applyNumberFormat="0" applyBorder="0" applyAlignment="0" applyProtection="0"/>
    <xf numFmtId="169" fontId="24" fillId="98" borderId="0" applyNumberFormat="0" applyBorder="0" applyAlignment="0" applyProtection="0"/>
    <xf numFmtId="169" fontId="24" fillId="97" borderId="0" applyNumberFormat="0" applyBorder="0" applyAlignment="0" applyProtection="0"/>
    <xf numFmtId="169" fontId="24" fillId="97" borderId="0" applyNumberFormat="0" applyBorder="0" applyAlignment="0" applyProtection="0"/>
    <xf numFmtId="169" fontId="24" fillId="98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24" fillId="95" borderId="0" applyNumberFormat="0" applyBorder="0" applyAlignment="0" applyProtection="0"/>
    <xf numFmtId="169" fontId="24" fillId="95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24" fillId="95" borderId="0" applyNumberFormat="0" applyBorder="0" applyAlignment="0" applyProtection="0"/>
    <xf numFmtId="169" fontId="24" fillId="95" borderId="0" applyNumberFormat="0" applyBorder="0" applyAlignment="0" applyProtection="0"/>
    <xf numFmtId="169" fontId="24" fillId="95" borderId="0" applyNumberFormat="0" applyBorder="0" applyAlignment="0" applyProtection="0"/>
    <xf numFmtId="169" fontId="24" fillId="99" borderId="0" applyNumberFormat="0" applyBorder="0" applyAlignment="0" applyProtection="0"/>
    <xf numFmtId="169" fontId="24" fillId="99" borderId="0" applyNumberFormat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6" fillId="84" borderId="0" applyNumberFormat="0" applyBorder="0" applyAlignment="0" applyProtection="0"/>
    <xf numFmtId="169" fontId="26" fillId="84" borderId="0" applyNumberFormat="0" applyBorder="0" applyAlignment="0" applyProtection="0"/>
    <xf numFmtId="169" fontId="27" fillId="96" borderId="0" applyNumberFormat="0" applyBorder="0" applyAlignment="0" applyProtection="0"/>
    <xf numFmtId="169" fontId="27" fillId="96" borderId="0" applyNumberFormat="0" applyBorder="0" applyAlignment="0" applyProtection="0"/>
    <xf numFmtId="169" fontId="26" fillId="84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6" fillId="2" borderId="0" applyNumberFormat="0" applyBorder="0" applyAlignment="0" applyProtection="0"/>
    <xf numFmtId="169" fontId="29" fillId="41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30" fillId="51" borderId="0" applyNumberFormat="0" applyBorder="0" applyAlignment="0" applyProtection="0"/>
    <xf numFmtId="169" fontId="30" fillId="51" borderId="0" applyNumberFormat="0" applyBorder="0" applyAlignment="0" applyProtection="0"/>
    <xf numFmtId="169" fontId="30" fillId="51" borderId="0" applyNumberFormat="0" applyBorder="0" applyAlignment="0" applyProtection="0"/>
    <xf numFmtId="169" fontId="28" fillId="42" borderId="0" applyNumberFormat="0" applyBorder="0" applyAlignment="0" applyProtection="0"/>
    <xf numFmtId="169" fontId="6" fillId="2" borderId="0" applyNumberFormat="0" applyBorder="0" applyAlignment="0" applyProtection="0"/>
    <xf numFmtId="169" fontId="28" fillId="42" borderId="0" applyNumberFormat="0" applyBorder="0" applyAlignment="0" applyProtection="0"/>
    <xf numFmtId="169" fontId="6" fillId="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1" fillId="89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31" fillId="100" borderId="10" applyNumberFormat="0" applyAlignment="0" applyProtection="0"/>
    <xf numFmtId="169" fontId="31" fillId="100" borderId="10" applyNumberFormat="0" applyAlignment="0" applyProtection="0"/>
    <xf numFmtId="169" fontId="32" fillId="101" borderId="11" applyNumberFormat="0" applyAlignment="0" applyProtection="0"/>
    <xf numFmtId="169" fontId="32" fillId="101" borderId="11" applyNumberFormat="0" applyAlignment="0" applyProtection="0"/>
    <xf numFmtId="169" fontId="31" fillId="100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2" fillId="44" borderId="11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4" fillId="102" borderId="10" applyNumberFormat="0" applyAlignment="0" applyProtection="0"/>
    <xf numFmtId="169" fontId="34" fillId="102" borderId="10" applyNumberFormat="0" applyAlignment="0" applyProtection="0"/>
    <xf numFmtId="169" fontId="34" fillId="102" borderId="10" applyNumberFormat="0" applyAlignment="0" applyProtection="0"/>
    <xf numFmtId="169" fontId="33" fillId="56" borderId="10" applyNumberFormat="0" applyAlignment="0" applyProtection="0"/>
    <xf numFmtId="169" fontId="11" fillId="6" borderId="4" applyNumberFormat="0" applyAlignment="0" applyProtection="0"/>
    <xf numFmtId="169" fontId="33" fillId="56" borderId="10" applyNumberFormat="0" applyAlignment="0" applyProtection="0"/>
    <xf numFmtId="169" fontId="11" fillId="6" borderId="4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2" fillId="101" borderId="11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33" fillId="56" borderId="10" applyNumberFormat="0" applyAlignment="0" applyProtection="0"/>
    <xf numFmtId="169" fontId="18" fillId="0" borderId="0"/>
    <xf numFmtId="169" fontId="20" fillId="0" borderId="0"/>
    <xf numFmtId="169" fontId="18" fillId="0" borderId="0"/>
    <xf numFmtId="169" fontId="2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13" fillId="7" borderId="7" applyNumberFormat="0" applyAlignment="0" applyProtection="0"/>
    <xf numFmtId="169" fontId="35" fillId="35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6" fillId="104" borderId="12" applyNumberFormat="0" applyAlignment="0" applyProtection="0"/>
    <xf numFmtId="169" fontId="36" fillId="104" borderId="12" applyNumberFormat="0" applyAlignment="0" applyProtection="0"/>
    <xf numFmtId="169" fontId="36" fillId="104" borderId="12" applyNumberFormat="0" applyAlignment="0" applyProtection="0"/>
    <xf numFmtId="169" fontId="35" fillId="103" borderId="12" applyNumberFormat="0" applyAlignment="0" applyProtection="0"/>
    <xf numFmtId="169" fontId="13" fillId="7" borderId="7" applyNumberFormat="0" applyAlignment="0" applyProtection="0"/>
    <xf numFmtId="169" fontId="35" fillId="103" borderId="12" applyNumberFormat="0" applyAlignment="0" applyProtection="0"/>
    <xf numFmtId="169" fontId="13" fillId="7" borderId="7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9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5" fillId="103" borderId="12" applyNumberFormat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8" fillId="0" borderId="13" applyNumberFormat="0" applyFill="0" applyAlignment="0" applyProtection="0"/>
    <xf numFmtId="169" fontId="37" fillId="0" borderId="13" applyNumberFormat="0" applyFill="0" applyAlignment="0" applyProtection="0"/>
    <xf numFmtId="169" fontId="38" fillId="0" borderId="13" applyNumberFormat="0" applyFill="0" applyAlignment="0" applyProtection="0"/>
    <xf numFmtId="169" fontId="38" fillId="0" borderId="13" applyNumberFormat="0" applyFill="0" applyAlignment="0" applyProtection="0"/>
    <xf numFmtId="169" fontId="37" fillId="0" borderId="13" applyNumberFormat="0" applyFill="0" applyAlignment="0" applyProtection="0"/>
    <xf numFmtId="169" fontId="12" fillId="0" borderId="6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12" fillId="0" borderId="6" applyNumberFormat="0" applyFill="0" applyAlignment="0" applyProtection="0"/>
    <xf numFmtId="169" fontId="28" fillId="0" borderId="14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28" fillId="0" borderId="14" applyNumberFormat="0" applyFill="0" applyAlignment="0" applyProtection="0"/>
    <xf numFmtId="169" fontId="12" fillId="0" borderId="6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5" fillId="86" borderId="12" applyNumberFormat="0" applyAlignment="0" applyProtection="0"/>
    <xf numFmtId="169" fontId="35" fillId="86" borderId="12" applyNumberFormat="0" applyAlignment="0" applyProtection="0"/>
    <xf numFmtId="169" fontId="35" fillId="93" borderId="12" applyNumberFormat="0" applyAlignment="0" applyProtection="0"/>
    <xf numFmtId="169" fontId="35" fillId="93" borderId="12" applyNumberFormat="0" applyAlignment="0" applyProtection="0"/>
    <xf numFmtId="169" fontId="35" fillId="86" borderId="12" applyNumberFormat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39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0" fillId="0" borderId="0"/>
    <xf numFmtId="169" fontId="18" fillId="0" borderId="0"/>
    <xf numFmtId="169" fontId="18" fillId="0" borderId="0"/>
    <xf numFmtId="169" fontId="18" fillId="0" borderId="0"/>
    <xf numFmtId="169" fontId="39" fillId="0" borderId="0"/>
    <xf numFmtId="169" fontId="18" fillId="0" borderId="0"/>
    <xf numFmtId="169" fontId="39" fillId="0" borderId="0"/>
    <xf numFmtId="169" fontId="39" fillId="0" borderId="0"/>
    <xf numFmtId="169" fontId="41" fillId="105" borderId="0" applyNumberFormat="0" applyBorder="0" applyAlignment="0" applyProtection="0"/>
    <xf numFmtId="169" fontId="41" fillId="105" borderId="0" applyNumberFormat="0" applyBorder="0" applyAlignment="0" applyProtection="0"/>
    <xf numFmtId="169" fontId="41" fillId="105" borderId="0" applyNumberFormat="0" applyBorder="0" applyAlignment="0" applyProtection="0"/>
    <xf numFmtId="169" fontId="41" fillId="105" borderId="0" applyNumberFormat="0" applyBorder="0" applyAlignment="0" applyProtection="0"/>
    <xf numFmtId="169" fontId="41" fillId="106" borderId="0" applyNumberFormat="0" applyBorder="0" applyAlignment="0" applyProtection="0"/>
    <xf numFmtId="169" fontId="41" fillId="106" borderId="0" applyNumberFormat="0" applyBorder="0" applyAlignment="0" applyProtection="0"/>
    <xf numFmtId="169" fontId="41" fillId="106" borderId="0" applyNumberFormat="0" applyBorder="0" applyAlignment="0" applyProtection="0"/>
    <xf numFmtId="169" fontId="41" fillId="106" borderId="0" applyNumberFormat="0" applyBorder="0" applyAlignment="0" applyProtection="0"/>
    <xf numFmtId="169" fontId="41" fillId="107" borderId="0" applyNumberFormat="0" applyBorder="0" applyAlignment="0" applyProtection="0"/>
    <xf numFmtId="169" fontId="41" fillId="107" borderId="0" applyNumberFormat="0" applyBorder="0" applyAlignment="0" applyProtection="0"/>
    <xf numFmtId="169" fontId="41" fillId="107" borderId="0" applyNumberFormat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5" fillId="109" borderId="0" applyNumberFormat="0" applyBorder="0" applyAlignment="0" applyProtection="0"/>
    <xf numFmtId="169" fontId="25" fillId="109" borderId="0" applyNumberFormat="0" applyBorder="0" applyAlignment="0" applyProtection="0"/>
    <xf numFmtId="169" fontId="25" fillId="109" borderId="0" applyNumberFormat="0" applyBorder="0" applyAlignment="0" applyProtection="0"/>
    <xf numFmtId="169" fontId="24" fillId="108" borderId="0" applyNumberFormat="0" applyBorder="0" applyAlignment="0" applyProtection="0"/>
    <xf numFmtId="169" fontId="17" fillId="9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74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08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1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5" fillId="112" borderId="0" applyNumberFormat="0" applyBorder="0" applyAlignment="0" applyProtection="0"/>
    <xf numFmtId="169" fontId="25" fillId="112" borderId="0" applyNumberFormat="0" applyBorder="0" applyAlignment="0" applyProtection="0"/>
    <xf numFmtId="169" fontId="25" fillId="112" borderId="0" applyNumberFormat="0" applyBorder="0" applyAlignment="0" applyProtection="0"/>
    <xf numFmtId="169" fontId="24" fillId="110" borderId="0" applyNumberFormat="0" applyBorder="0" applyAlignment="0" applyProtection="0"/>
    <xf numFmtId="169" fontId="17" fillId="13" borderId="0" applyNumberFormat="0" applyBorder="0" applyAlignment="0" applyProtection="0"/>
    <xf numFmtId="169" fontId="24" fillId="110" borderId="0" applyNumberFormat="0" applyBorder="0" applyAlignment="0" applyProtection="0"/>
    <xf numFmtId="169" fontId="17" fillId="13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81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110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5" fillId="113" borderId="0" applyNumberFormat="0" applyBorder="0" applyAlignment="0" applyProtection="0"/>
    <xf numFmtId="169" fontId="25" fillId="113" borderId="0" applyNumberFormat="0" applyBorder="0" applyAlignment="0" applyProtection="0"/>
    <xf numFmtId="169" fontId="25" fillId="113" borderId="0" applyNumberFormat="0" applyBorder="0" applyAlignment="0" applyProtection="0"/>
    <xf numFmtId="169" fontId="24" fillId="57" borderId="0" applyNumberFormat="0" applyBorder="0" applyAlignment="0" applyProtection="0"/>
    <xf numFmtId="169" fontId="17" fillId="1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91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114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5" fillId="69" borderId="0" applyNumberFormat="0" applyBorder="0" applyAlignment="0" applyProtection="0"/>
    <xf numFmtId="169" fontId="25" fillId="69" borderId="0" applyNumberFormat="0" applyBorder="0" applyAlignment="0" applyProtection="0"/>
    <xf numFmtId="169" fontId="25" fillId="69" borderId="0" applyNumberFormat="0" applyBorder="0" applyAlignment="0" applyProtection="0"/>
    <xf numFmtId="169" fontId="24" fillId="68" borderId="0" applyNumberFormat="0" applyBorder="0" applyAlignment="0" applyProtection="0"/>
    <xf numFmtId="169" fontId="17" fillId="21" borderId="0" applyNumberFormat="0" applyBorder="0" applyAlignment="0" applyProtection="0"/>
    <xf numFmtId="169" fontId="24" fillId="68" borderId="0" applyNumberFormat="0" applyBorder="0" applyAlignment="0" applyProtection="0"/>
    <xf numFmtId="169" fontId="17" fillId="21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93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68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65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5" fillId="71" borderId="0" applyNumberFormat="0" applyBorder="0" applyAlignment="0" applyProtection="0"/>
    <xf numFmtId="169" fontId="25" fillId="71" borderId="0" applyNumberFormat="0" applyBorder="0" applyAlignment="0" applyProtection="0"/>
    <xf numFmtId="169" fontId="25" fillId="71" borderId="0" applyNumberFormat="0" applyBorder="0" applyAlignment="0" applyProtection="0"/>
    <xf numFmtId="169" fontId="24" fillId="70" borderId="0" applyNumberFormat="0" applyBorder="0" applyAlignment="0" applyProtection="0"/>
    <xf numFmtId="169" fontId="17" fillId="25" borderId="0" applyNumberFormat="0" applyBorder="0" applyAlignment="0" applyProtection="0"/>
    <xf numFmtId="169" fontId="24" fillId="70" borderId="0" applyNumberFormat="0" applyBorder="0" applyAlignment="0" applyProtection="0"/>
    <xf numFmtId="169" fontId="17" fillId="25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8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5" fillId="116" borderId="0" applyNumberFormat="0" applyBorder="0" applyAlignment="0" applyProtection="0"/>
    <xf numFmtId="169" fontId="25" fillId="116" borderId="0" applyNumberFormat="0" applyBorder="0" applyAlignment="0" applyProtection="0"/>
    <xf numFmtId="169" fontId="25" fillId="116" borderId="0" applyNumberFormat="0" applyBorder="0" applyAlignment="0" applyProtection="0"/>
    <xf numFmtId="169" fontId="24" fillId="115" borderId="0" applyNumberFormat="0" applyBorder="0" applyAlignment="0" applyProtection="0"/>
    <xf numFmtId="169" fontId="17" fillId="29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99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24" fillId="115" borderId="0" applyNumberFormat="0" applyBorder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9" fillId="5" borderId="4" applyNumberFormat="0" applyAlignment="0" applyProtection="0"/>
    <xf numFmtId="169" fontId="44" fillId="48" borderId="11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5" fillId="54" borderId="10" applyNumberFormat="0" applyAlignment="0" applyProtection="0"/>
    <xf numFmtId="169" fontId="45" fillId="54" borderId="10" applyNumberFormat="0" applyAlignment="0" applyProtection="0"/>
    <xf numFmtId="169" fontId="45" fillId="54" borderId="10" applyNumberFormat="0" applyAlignment="0" applyProtection="0"/>
    <xf numFmtId="169" fontId="44" fillId="48" borderId="10" applyNumberFormat="0" applyAlignment="0" applyProtection="0"/>
    <xf numFmtId="169" fontId="9" fillId="5" borderId="4" applyNumberFormat="0" applyAlignment="0" applyProtection="0"/>
    <xf numFmtId="169" fontId="44" fillId="48" borderId="10" applyNumberFormat="0" applyAlignment="0" applyProtection="0"/>
    <xf numFmtId="169" fontId="9" fillId="5" borderId="4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6" fillId="97" borderId="11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4" fillId="48" borderId="10" applyNumberFormat="0" applyAlignment="0" applyProtection="0"/>
    <xf numFmtId="169" fontId="47" fillId="0" borderId="0">
      <alignment vertical="top"/>
    </xf>
    <xf numFmtId="169" fontId="20" fillId="0" borderId="0"/>
    <xf numFmtId="169" fontId="20" fillId="0" borderId="0"/>
    <xf numFmtId="169" fontId="19" fillId="0" borderId="0">
      <alignment vertical="top"/>
    </xf>
    <xf numFmtId="169" fontId="20" fillId="0" borderId="0"/>
    <xf numFmtId="169" fontId="20" fillId="0" borderId="0"/>
    <xf numFmtId="169" fontId="18" fillId="0" borderId="0"/>
    <xf numFmtId="169" fontId="19" fillId="0" borderId="0">
      <alignment vertical="top"/>
    </xf>
    <xf numFmtId="169" fontId="20" fillId="0" borderId="0"/>
    <xf numFmtId="169" fontId="18" fillId="0" borderId="0"/>
    <xf numFmtId="169" fontId="20" fillId="0" borderId="0"/>
    <xf numFmtId="169" fontId="18" fillId="0" borderId="0"/>
    <xf numFmtId="169" fontId="18" fillId="0" borderId="0"/>
    <xf numFmtId="169" fontId="18" fillId="0" borderId="0" applyNumberFormat="0" applyFill="0" applyBorder="0" applyAlignment="0" applyProtection="0"/>
    <xf numFmtId="169" fontId="18" fillId="0" borderId="0"/>
    <xf numFmtId="169" fontId="18" fillId="0" borderId="0"/>
    <xf numFmtId="169" fontId="20" fillId="0" borderId="0"/>
    <xf numFmtId="169" fontId="18" fillId="0" borderId="0"/>
    <xf numFmtId="169" fontId="47" fillId="0" borderId="0">
      <alignment vertical="top"/>
    </xf>
    <xf numFmtId="169" fontId="20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9" fontId="28" fillId="117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8" fillId="117" borderId="0" applyNumberFormat="0" applyBorder="0" applyAlignment="0" applyProtection="0"/>
    <xf numFmtId="169" fontId="28" fillId="117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169" fontId="21" fillId="89" borderId="0" applyNumberFormat="0" applyBorder="0" applyAlignment="0" applyProtection="0"/>
    <xf numFmtId="38" fontId="49" fillId="118" borderId="0" applyNumberFormat="0" applyBorder="0" applyAlignment="0" applyProtection="0"/>
    <xf numFmtId="169" fontId="53" fillId="0" borderId="15" applyNumberFormat="0" applyFill="0" applyAlignment="0" applyProtection="0"/>
    <xf numFmtId="169" fontId="53" fillId="0" borderId="15" applyNumberFormat="0" applyFill="0" applyAlignment="0" applyProtection="0"/>
    <xf numFmtId="169" fontId="53" fillId="0" borderId="15" applyNumberFormat="0" applyFill="0" applyAlignment="0" applyProtection="0"/>
    <xf numFmtId="169" fontId="54" fillId="0" borderId="16" applyNumberFormat="0" applyFill="0" applyAlignment="0" applyProtection="0"/>
    <xf numFmtId="169" fontId="54" fillId="0" borderId="16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6" applyNumberFormat="0" applyFill="0" applyAlignment="0" applyProtection="0"/>
    <xf numFmtId="169" fontId="43" fillId="0" borderId="18" applyNumberFormat="0" applyFill="0" applyAlignment="0" applyProtection="0"/>
    <xf numFmtId="169" fontId="43" fillId="0" borderId="18" applyNumberFormat="0" applyFill="0" applyAlignment="0" applyProtection="0"/>
    <xf numFmtId="169" fontId="43" fillId="0" borderId="19" applyNumberFormat="0" applyFill="0" applyAlignment="0" applyProtection="0"/>
    <xf numFmtId="169" fontId="43" fillId="0" borderId="19" applyNumberFormat="0" applyFill="0" applyAlignment="0" applyProtection="0"/>
    <xf numFmtId="169" fontId="43" fillId="0" borderId="18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6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6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7" fillId="0" borderId="0" applyNumberFormat="0" applyFill="0" applyBorder="0" applyAlignment="0" applyProtection="0">
      <alignment vertical="top"/>
      <protection locked="0"/>
    </xf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9" fillId="11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58" fillId="39" borderId="0" applyNumberFormat="0" applyBorder="0" applyAlignment="0" applyProtection="0"/>
    <xf numFmtId="169" fontId="7" fillId="3" borderId="0" applyNumberFormat="0" applyBorder="0" applyAlignment="0" applyProtection="0"/>
    <xf numFmtId="169" fontId="58" fillId="39" borderId="0" applyNumberFormat="0" applyBorder="0" applyAlignment="0" applyProtection="0"/>
    <xf numFmtId="169" fontId="7" fillId="3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27" fillId="96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58" fillId="39" borderId="0" applyNumberFormat="0" applyBorder="0" applyAlignment="0" applyProtection="0"/>
    <xf numFmtId="169" fontId="46" fillId="97" borderId="10" applyNumberFormat="0" applyAlignment="0" applyProtection="0"/>
    <xf numFmtId="10" fontId="49" fillId="120" borderId="20" applyNumberFormat="0" applyBorder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46" fillId="97" borderId="10" applyNumberFormat="0" applyAlignment="0" applyProtection="0"/>
    <xf numFmtId="169" fontId="46" fillId="97" borderId="10" applyNumberFormat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46" fillId="97" borderId="10" applyNumberFormat="0" applyAlignment="0" applyProtection="0"/>
    <xf numFmtId="169" fontId="46" fillId="97" borderId="10" applyNumberFormat="0" applyAlignment="0" applyProtection="0"/>
    <xf numFmtId="169" fontId="46" fillId="97" borderId="10" applyNumberFormat="0" applyAlignment="0" applyProtection="0"/>
    <xf numFmtId="169" fontId="46" fillId="97" borderId="11" applyNumberFormat="0" applyAlignment="0" applyProtection="0"/>
    <xf numFmtId="169" fontId="46" fillId="97" borderId="11" applyNumberFormat="0" applyAlignment="0" applyProtection="0"/>
    <xf numFmtId="169" fontId="61" fillId="0" borderId="21" applyNumberFormat="0" applyFill="0" applyAlignment="0" applyProtection="0"/>
    <xf numFmtId="169" fontId="61" fillId="0" borderId="21" applyNumberFormat="0" applyFill="0" applyAlignment="0" applyProtection="0"/>
    <xf numFmtId="169" fontId="28" fillId="0" borderId="14" applyNumberFormat="0" applyFill="0" applyAlignment="0" applyProtection="0"/>
    <xf numFmtId="169" fontId="28" fillId="0" borderId="14" applyNumberFormat="0" applyFill="0" applyAlignment="0" applyProtection="0"/>
    <xf numFmtId="169" fontId="61" fillId="0" borderId="21" applyNumberFormat="0" applyFill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9" fontId="64" fillId="121" borderId="0" applyNumberFormat="0" applyBorder="0" applyAlignment="0" applyProtection="0"/>
    <xf numFmtId="169" fontId="64" fillId="97" borderId="0" applyNumberFormat="0" applyBorder="0" applyAlignment="0" applyProtection="0"/>
    <xf numFmtId="169" fontId="64" fillId="121" borderId="0" applyNumberFormat="0" applyBorder="0" applyAlignment="0" applyProtection="0"/>
    <xf numFmtId="169" fontId="28" fillId="97" borderId="0" applyNumberFormat="0" applyBorder="0" applyAlignment="0" applyProtection="0"/>
    <xf numFmtId="169" fontId="64" fillId="121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8" fillId="4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8" fillId="4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97" borderId="0" applyNumberFormat="0" applyBorder="0" applyAlignment="0" applyProtection="0"/>
    <xf numFmtId="169" fontId="28" fillId="97" borderId="0" applyNumberFormat="0" applyBorder="0" applyAlignment="0" applyProtection="0"/>
    <xf numFmtId="169" fontId="64" fillId="121" borderId="0" applyNumberFormat="0" applyBorder="0" applyAlignment="0" applyProtection="0"/>
    <xf numFmtId="169" fontId="64" fillId="97" borderId="0" applyNumberFormat="0" applyBorder="0" applyAlignment="0" applyProtection="0"/>
    <xf numFmtId="169" fontId="64" fillId="121" borderId="0" applyNumberFormat="0" applyBorder="0" applyAlignment="0" applyProtection="0"/>
    <xf numFmtId="169" fontId="28" fillId="97" borderId="0" applyNumberFormat="0" applyBorder="0" applyAlignment="0" applyProtection="0"/>
    <xf numFmtId="37" fontId="65" fillId="0" borderId="0"/>
    <xf numFmtId="198" fontId="66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1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49" fillId="122" borderId="0"/>
    <xf numFmtId="169" fontId="1" fillId="0" borderId="0"/>
    <xf numFmtId="169" fontId="1" fillId="0" borderId="0"/>
    <xf numFmtId="169" fontId="49" fillId="122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18" fillId="0" borderId="0"/>
    <xf numFmtId="169" fontId="1" fillId="0" borderId="0"/>
    <xf numFmtId="169" fontId="21" fillId="0" borderId="0"/>
    <xf numFmtId="169" fontId="1" fillId="0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2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1" fillId="0" borderId="0"/>
    <xf numFmtId="169" fontId="18" fillId="0" borderId="0"/>
    <xf numFmtId="169" fontId="49" fillId="122" borderId="0"/>
    <xf numFmtId="169" fontId="18" fillId="0" borderId="0"/>
    <xf numFmtId="169" fontId="1" fillId="0" borderId="0"/>
    <xf numFmtId="169" fontId="21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2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18" fillId="0" borderId="0"/>
    <xf numFmtId="169" fontId="18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9" fillId="122" borderId="0"/>
    <xf numFmtId="169" fontId="18" fillId="0" borderId="0">
      <alignment vertical="top"/>
    </xf>
    <xf numFmtId="169" fontId="18" fillId="0" borderId="0">
      <alignment vertical="top"/>
    </xf>
    <xf numFmtId="169" fontId="1" fillId="0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49" fillId="0" borderId="0"/>
    <xf numFmtId="169" fontId="49" fillId="0" borderId="0"/>
    <xf numFmtId="169" fontId="49" fillId="0" borderId="0"/>
    <xf numFmtId="169" fontId="49" fillId="0" borderId="0"/>
    <xf numFmtId="169" fontId="49" fillId="0" borderId="0"/>
    <xf numFmtId="169" fontId="49" fillId="0" borderId="0"/>
    <xf numFmtId="169" fontId="49" fillId="0" borderId="0"/>
    <xf numFmtId="169" fontId="49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49" fillId="122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49" fillId="122" borderId="0"/>
    <xf numFmtId="169" fontId="1" fillId="0" borderId="0"/>
    <xf numFmtId="169" fontId="18" fillId="0" borderId="0"/>
    <xf numFmtId="169" fontId="18" fillId="0" borderId="0"/>
    <xf numFmtId="169" fontId="49" fillId="122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9" fillId="122" borderId="0"/>
    <xf numFmtId="169" fontId="1" fillId="0" borderId="0"/>
    <xf numFmtId="169" fontId="18" fillId="0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9" fillId="122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18" fillId="0" borderId="0"/>
    <xf numFmtId="169" fontId="18" fillId="0" borderId="0"/>
    <xf numFmtId="169" fontId="49" fillId="122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49" fillId="122" borderId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49" fillId="40" borderId="23" applyNumberFormat="0" applyFont="0" applyAlignment="0" applyProtection="0"/>
    <xf numFmtId="169" fontId="49" fillId="40" borderId="23" applyNumberFormat="0" applyFont="0" applyAlignment="0" applyProtection="0"/>
    <xf numFmtId="169" fontId="49" fillId="40" borderId="23" applyNumberFormat="0" applyFont="0" applyAlignment="0" applyProtection="0"/>
    <xf numFmtId="169" fontId="18" fillId="40" borderId="22" applyNumberFormat="0" applyFont="0" applyAlignment="0" applyProtection="0"/>
    <xf numFmtId="169" fontId="18" fillId="40" borderId="22" applyNumberFormat="0" applyFont="0" applyAlignment="0" applyProtection="0"/>
    <xf numFmtId="169" fontId="18" fillId="40" borderId="22" applyNumberFormat="0" applyFont="0" applyAlignment="0" applyProtection="0"/>
    <xf numFmtId="169" fontId="18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49" fillId="40" borderId="23" applyNumberFormat="0" applyFont="0" applyAlignment="0" applyProtection="0"/>
    <xf numFmtId="169" fontId="1" fillId="8" borderId="8" applyNumberFormat="0" applyFont="0" applyAlignment="0" applyProtection="0"/>
    <xf numFmtId="169" fontId="21" fillId="8" borderId="8" applyNumberFormat="0" applyFont="0" applyAlignment="0" applyProtection="0"/>
    <xf numFmtId="169" fontId="18" fillId="40" borderId="23" applyNumberFormat="0" applyFont="0" applyAlignment="0" applyProtection="0"/>
    <xf numFmtId="169" fontId="1" fillId="8" borderId="8" applyNumberFormat="0" applyFont="0" applyAlignment="0" applyProtection="0"/>
    <xf numFmtId="169" fontId="21" fillId="8" borderId="8" applyNumberFormat="0" applyFont="0" applyAlignment="0" applyProtection="0"/>
    <xf numFmtId="169" fontId="49" fillId="40" borderId="23" applyNumberFormat="0" applyFont="0" applyAlignment="0" applyProtection="0"/>
    <xf numFmtId="169" fontId="21" fillId="8" borderId="8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21" fillId="8" borderId="8" applyNumberFormat="0" applyFont="0" applyAlignment="0" applyProtection="0"/>
    <xf numFmtId="169" fontId="18" fillId="40" borderId="23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40" borderId="22" applyNumberFormat="0" applyFont="0" applyAlignment="0" applyProtection="0"/>
    <xf numFmtId="169" fontId="1" fillId="8" borderId="8" applyNumberFormat="0" applyFont="0" applyAlignment="0" applyProtection="0"/>
    <xf numFmtId="169" fontId="18" fillId="96" borderId="22" applyNumberFormat="0" applyFont="0" applyAlignment="0" applyProtection="0"/>
    <xf numFmtId="169" fontId="49" fillId="96" borderId="11" applyNumberFormat="0" applyFont="0" applyAlignment="0" applyProtection="0"/>
    <xf numFmtId="169" fontId="49" fillId="96" borderId="11" applyNumberFormat="0" applyFont="0" applyAlignment="0" applyProtection="0"/>
    <xf numFmtId="169" fontId="18" fillId="96" borderId="22" applyNumberFormat="0" applyFont="0" applyAlignment="0" applyProtection="0"/>
    <xf numFmtId="169" fontId="49" fillId="96" borderId="11" applyNumberFormat="0" applyFont="0" applyAlignment="0" applyProtection="0"/>
    <xf numFmtId="169" fontId="18" fillId="96" borderId="22" applyNumberFormat="0" applyFont="0" applyAlignment="0" applyProtection="0"/>
    <xf numFmtId="169" fontId="18" fillId="96" borderId="22" applyNumberFormat="0" applyFont="0" applyAlignment="0" applyProtection="0"/>
    <xf numFmtId="169" fontId="49" fillId="96" borderId="11" applyNumberFormat="0" applyFont="0" applyAlignment="0" applyProtection="0"/>
    <xf numFmtId="169" fontId="49" fillId="96" borderId="11" applyNumberFormat="0" applyFont="0" applyAlignment="0" applyProtection="0"/>
    <xf numFmtId="169" fontId="49" fillId="96" borderId="11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49" fillId="96" borderId="11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49" fillId="96" borderId="11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21" fillId="8" borderId="8" applyNumberFormat="0" applyFont="0" applyAlignment="0" applyProtection="0"/>
    <xf numFmtId="169" fontId="21" fillId="8" borderId="8" applyNumberFormat="0" applyFont="0" applyAlignment="0" applyProtection="0"/>
    <xf numFmtId="169" fontId="21" fillId="40" borderId="22" applyNumberFormat="0" applyFont="0" applyAlignment="0" applyProtection="0"/>
    <xf numFmtId="169" fontId="49" fillId="96" borderId="11" applyNumberFormat="0" applyFont="0" applyAlignment="0" applyProtection="0"/>
    <xf numFmtId="169" fontId="67" fillId="100" borderId="24" applyNumberFormat="0" applyAlignment="0" applyProtection="0"/>
    <xf numFmtId="169" fontId="67" fillId="100" borderId="24" applyNumberFormat="0" applyAlignment="0" applyProtection="0"/>
    <xf numFmtId="169" fontId="67" fillId="101" borderId="24" applyNumberFormat="0" applyAlignment="0" applyProtection="0"/>
    <xf numFmtId="169" fontId="67" fillId="101" borderId="24" applyNumberFormat="0" applyAlignment="0" applyProtection="0"/>
    <xf numFmtId="169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10" fillId="6" borderId="5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44" borderId="24" applyNumberFormat="0" applyAlignment="0" applyProtection="0"/>
    <xf numFmtId="169" fontId="67" fillId="56" borderId="24" applyNumberFormat="0" applyAlignment="0" applyProtection="0"/>
    <xf numFmtId="169" fontId="10" fillId="6" borderId="5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169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9" fontId="69" fillId="121" borderId="25" applyNumberFormat="0" applyProtection="0">
      <alignment horizontal="left" vertical="top" indent="1"/>
    </xf>
    <xf numFmtId="169" fontId="72" fillId="121" borderId="25" applyNumberFormat="0" applyProtection="0">
      <alignment horizontal="left" vertical="top" indent="1"/>
    </xf>
    <xf numFmtId="169" fontId="69" fillId="121" borderId="25" applyNumberFormat="0" applyProtection="0">
      <alignment horizontal="left" vertical="top" indent="1"/>
    </xf>
    <xf numFmtId="169" fontId="69" fillId="121" borderId="25" applyNumberFormat="0" applyProtection="0">
      <alignment horizontal="left" vertical="top" indent="1"/>
    </xf>
    <xf numFmtId="169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49" fillId="56" borderId="11" applyNumberFormat="0" applyProtection="0">
      <alignment horizontal="left" vertical="center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18" fillId="55" borderId="25" applyNumberFormat="0" applyProtection="0">
      <alignment horizontal="left" vertical="top" indent="1"/>
    </xf>
    <xf numFmtId="169" fontId="49" fillId="5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49" fillId="127" borderId="11" applyNumberFormat="0" applyProtection="0">
      <alignment horizontal="left" vertical="center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18" fillId="35" borderId="25" applyNumberFormat="0" applyProtection="0">
      <alignment horizontal="left" vertical="top" indent="1"/>
    </xf>
    <xf numFmtId="169" fontId="49" fillId="35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49" fillId="46" borderId="11" applyNumberFormat="0" applyProtection="0">
      <alignment horizontal="left" vertical="center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18" fillId="46" borderId="25" applyNumberFormat="0" applyProtection="0">
      <alignment horizontal="left" vertical="top" indent="1"/>
    </xf>
    <xf numFmtId="169" fontId="49" fillId="4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49" fillId="36" borderId="11" applyNumberFormat="0" applyProtection="0">
      <alignment horizontal="left" vertical="center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18" fillId="36" borderId="25" applyNumberFormat="0" applyProtection="0">
      <alignment horizontal="left" vertical="top" indent="1"/>
    </xf>
    <xf numFmtId="169" fontId="49" fillId="36" borderId="25" applyNumberFormat="0" applyProtection="0">
      <alignment horizontal="left" vertical="top" indent="1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2" fontId="49" fillId="34" borderId="11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18" fillId="43" borderId="20" applyNumberFormat="0">
      <protection locked="0"/>
    </xf>
    <xf numFmtId="169" fontId="49" fillId="43" borderId="29" applyNumberFormat="0">
      <protection locked="0"/>
    </xf>
    <xf numFmtId="169" fontId="74" fillId="55" borderId="30" applyBorder="0"/>
    <xf numFmtId="169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9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9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9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9" fontId="19" fillId="40" borderId="25" applyNumberFormat="0" applyProtection="0">
      <alignment horizontal="left" vertical="top" indent="1"/>
    </xf>
    <xf numFmtId="169" fontId="75" fillId="40" borderId="25" applyNumberFormat="0" applyProtection="0">
      <alignment horizontal="left" vertical="top" indent="1"/>
    </xf>
    <xf numFmtId="169" fontId="75" fillId="40" borderId="25" applyNumberFormat="0" applyProtection="0">
      <alignment horizontal="left" vertical="top" indent="1"/>
    </xf>
    <xf numFmtId="169" fontId="49" fillId="122" borderId="0"/>
    <xf numFmtId="169" fontId="19" fillId="40" borderId="25" applyNumberFormat="0" applyProtection="0">
      <alignment horizontal="left" vertical="top" indent="1"/>
    </xf>
    <xf numFmtId="169" fontId="75" fillId="40" borderId="25" applyNumberFormat="0" applyProtection="0">
      <alignment horizontal="left" vertical="top" indent="1"/>
    </xf>
    <xf numFmtId="169" fontId="49" fillId="122" borderId="0"/>
    <xf numFmtId="169" fontId="19" fillId="40" borderId="25" applyNumberFormat="0" applyProtection="0">
      <alignment horizontal="left" vertical="top" indent="1"/>
    </xf>
    <xf numFmtId="169" fontId="19" fillId="40" borderId="25" applyNumberFormat="0" applyProtection="0">
      <alignment horizontal="left" vertical="top" indent="1"/>
    </xf>
    <xf numFmtId="169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9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9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9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9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9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9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9" fontId="19" fillId="35" borderId="25" applyNumberFormat="0" applyProtection="0">
      <alignment horizontal="left" vertical="top" indent="1"/>
    </xf>
    <xf numFmtId="169" fontId="75" fillId="35" borderId="25" applyNumberFormat="0" applyProtection="0">
      <alignment horizontal="left" vertical="top" indent="1"/>
    </xf>
    <xf numFmtId="169" fontId="75" fillId="35" borderId="25" applyNumberFormat="0" applyProtection="0">
      <alignment horizontal="left" vertical="top" indent="1"/>
    </xf>
    <xf numFmtId="169" fontId="49" fillId="122" borderId="0"/>
    <xf numFmtId="169" fontId="19" fillId="35" borderId="25" applyNumberFormat="0" applyProtection="0">
      <alignment horizontal="left" vertical="top" indent="1"/>
    </xf>
    <xf numFmtId="169" fontId="75" fillId="35" borderId="25" applyNumberFormat="0" applyProtection="0">
      <alignment horizontal="left" vertical="top" indent="1"/>
    </xf>
    <xf numFmtId="169" fontId="49" fillId="122" borderId="0"/>
    <xf numFmtId="169" fontId="19" fillId="35" borderId="25" applyNumberFormat="0" applyProtection="0">
      <alignment horizontal="left" vertical="top" indent="1"/>
    </xf>
    <xf numFmtId="169" fontId="19" fillId="35" borderId="25" applyNumberFormat="0" applyProtection="0">
      <alignment horizontal="left" vertical="top" indent="1"/>
    </xf>
    <xf numFmtId="169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9" fontId="49" fillId="122" borderId="0"/>
    <xf numFmtId="169" fontId="49" fillId="122" borderId="0"/>
    <xf numFmtId="4" fontId="78" fillId="129" borderId="26" applyNumberFormat="0" applyProtection="0">
      <alignment horizontal="left" vertical="center" indent="1"/>
    </xf>
    <xf numFmtId="169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22" borderId="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169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9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9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49" fillId="122" borderId="0"/>
    <xf numFmtId="169" fontId="81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49" fillId="122" borderId="0"/>
    <xf numFmtId="169" fontId="81" fillId="0" borderId="0" applyNumberFormat="0" applyFill="0" applyBorder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3" fillId="0" borderId="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53" fillId="0" borderId="31" applyNumberFormat="0" applyFill="0" applyAlignment="0" applyProtection="0"/>
    <xf numFmtId="169" fontId="86" fillId="0" borderId="31" applyNumberFormat="0" applyFill="0" applyAlignment="0" applyProtection="0"/>
    <xf numFmtId="169" fontId="3" fillId="0" borderId="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6" fillId="0" borderId="31" applyNumberFormat="0" applyFill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4" fillId="0" borderId="2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54" fillId="0" borderId="16" applyNumberFormat="0" applyFill="0" applyAlignment="0" applyProtection="0"/>
    <xf numFmtId="169" fontId="87" fillId="0" borderId="16" applyNumberFormat="0" applyFill="0" applyAlignment="0" applyProtection="0"/>
    <xf numFmtId="169" fontId="4" fillId="0" borderId="2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87" fillId="0" borderId="16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5" fillId="0" borderId="3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3" fillId="0" borderId="19" applyNumberFormat="0" applyFill="0" applyAlignment="0" applyProtection="0"/>
    <xf numFmtId="169" fontId="42" fillId="0" borderId="32" applyNumberFormat="0" applyFill="0" applyAlignment="0" applyProtection="0"/>
    <xf numFmtId="169" fontId="5" fillId="0" borderId="3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42" fillId="0" borderId="32" applyNumberFormat="0" applyFill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41" fillId="0" borderId="33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3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16" fillId="0" borderId="9" applyNumberFormat="0" applyFill="0" applyAlignment="0" applyProtection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4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41" fillId="0" borderId="33" applyNumberFormat="0" applyFill="0" applyAlignment="0" applyProtection="0"/>
    <xf numFmtId="169" fontId="41" fillId="0" borderId="34" applyNumberFormat="0" applyFill="0" applyAlignment="0" applyProtection="0"/>
    <xf numFmtId="169" fontId="49" fillId="122" borderId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49" fillId="122" borderId="0"/>
    <xf numFmtId="169" fontId="83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49" fillId="122" borderId="0"/>
    <xf numFmtId="169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9" fontId="31" fillId="100" borderId="36" applyNumberFormat="0" applyAlignment="0" applyProtection="0"/>
    <xf numFmtId="169" fontId="31" fillId="100" borderId="36" applyNumberFormat="0" applyAlignment="0" applyProtection="0"/>
    <xf numFmtId="169" fontId="32" fillId="101" borderId="37" applyNumberFormat="0" applyAlignment="0" applyProtection="0"/>
    <xf numFmtId="169" fontId="32" fillId="101" borderId="37" applyNumberFormat="0" applyAlignment="0" applyProtection="0"/>
    <xf numFmtId="169" fontId="31" fillId="100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2" fillId="44" borderId="37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4" fillId="102" borderId="36" applyNumberFormat="0" applyAlignment="0" applyProtection="0"/>
    <xf numFmtId="169" fontId="34" fillId="102" borderId="36" applyNumberFormat="0" applyAlignment="0" applyProtection="0"/>
    <xf numFmtId="169" fontId="34" fillId="102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2" fillId="101" borderId="37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33" fillId="56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7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5" fillId="54" borderId="36" applyNumberFormat="0" applyAlignment="0" applyProtection="0"/>
    <xf numFmtId="169" fontId="45" fillId="54" borderId="36" applyNumberFormat="0" applyAlignment="0" applyProtection="0"/>
    <xf numFmtId="169" fontId="45" fillId="54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6" fillId="97" borderId="37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4" fillId="48" borderId="36" applyNumberFormat="0" applyAlignment="0" applyProtection="0"/>
    <xf numFmtId="169" fontId="46" fillId="97" borderId="36" applyNumberFormat="0" applyAlignment="0" applyProtection="0"/>
    <xf numFmtId="169" fontId="46" fillId="97" borderId="37" applyNumberFormat="0" applyAlignment="0" applyProtection="0"/>
    <xf numFmtId="169" fontId="46" fillId="97" borderId="37" applyNumberFormat="0" applyAlignment="0" applyProtection="0"/>
    <xf numFmtId="169" fontId="46" fillId="97" borderId="37" applyNumberFormat="0" applyAlignment="0" applyProtection="0"/>
    <xf numFmtId="169" fontId="46" fillId="97" borderId="37" applyNumberFormat="0" applyAlignment="0" applyProtection="0"/>
    <xf numFmtId="169" fontId="46" fillId="97" borderId="36" applyNumberFormat="0" applyAlignment="0" applyProtection="0"/>
    <xf numFmtId="169" fontId="46" fillId="97" borderId="36" applyNumberFormat="0" applyAlignment="0" applyProtection="0"/>
    <xf numFmtId="169" fontId="46" fillId="97" borderId="37" applyNumberFormat="0" applyAlignment="0" applyProtection="0"/>
    <xf numFmtId="169" fontId="46" fillId="97" borderId="37" applyNumberFormat="0" applyAlignment="0" applyProtection="0"/>
    <xf numFmtId="169" fontId="46" fillId="97" borderId="37" applyNumberFormat="0" applyAlignment="0" applyProtection="0"/>
    <xf numFmtId="169" fontId="46" fillId="97" borderId="36" applyNumberFormat="0" applyAlignment="0" applyProtection="0"/>
    <xf numFmtId="169" fontId="46" fillId="97" borderId="36" applyNumberFormat="0" applyAlignment="0" applyProtection="0"/>
    <xf numFmtId="169" fontId="46" fillId="97" borderId="36" applyNumberFormat="0" applyAlignment="0" applyProtection="0"/>
    <xf numFmtId="169" fontId="46" fillId="97" borderId="37" applyNumberForma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49" fillId="40" borderId="39" applyNumberFormat="0" applyFont="0" applyAlignment="0" applyProtection="0"/>
    <xf numFmtId="169" fontId="49" fillId="40" borderId="39" applyNumberFormat="0" applyFont="0" applyAlignment="0" applyProtection="0"/>
    <xf numFmtId="169" fontId="49" fillId="40" borderId="39" applyNumberFormat="0" applyFont="0" applyAlignment="0" applyProtection="0"/>
    <xf numFmtId="169" fontId="18" fillId="40" borderId="38" applyNumberFormat="0" applyFont="0" applyAlignment="0" applyProtection="0"/>
    <xf numFmtId="169" fontId="18" fillId="40" borderId="38" applyNumberFormat="0" applyFont="0" applyAlignment="0" applyProtection="0"/>
    <xf numFmtId="169" fontId="18" fillId="40" borderId="38" applyNumberFormat="0" applyFont="0" applyAlignment="0" applyProtection="0"/>
    <xf numFmtId="169" fontId="18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49" fillId="40" borderId="39" applyNumberFormat="0" applyFont="0" applyAlignment="0" applyProtection="0"/>
    <xf numFmtId="169" fontId="18" fillId="40" borderId="39" applyNumberFormat="0" applyFont="0" applyAlignment="0" applyProtection="0"/>
    <xf numFmtId="169" fontId="49" fillId="40" borderId="39" applyNumberFormat="0" applyFont="0" applyAlignment="0" applyProtection="0"/>
    <xf numFmtId="169" fontId="21" fillId="40" borderId="38" applyNumberFormat="0" applyFont="0" applyAlignment="0" applyProtection="0"/>
    <xf numFmtId="169" fontId="18" fillId="40" borderId="39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21" fillId="40" borderId="38" applyNumberFormat="0" applyFont="0" applyAlignment="0" applyProtection="0"/>
    <xf numFmtId="169" fontId="18" fillId="96" borderId="38" applyNumberFormat="0" applyFont="0" applyAlignment="0" applyProtection="0"/>
    <xf numFmtId="169" fontId="49" fillId="96" borderId="37" applyNumberFormat="0" applyFont="0" applyAlignment="0" applyProtection="0"/>
    <xf numFmtId="169" fontId="49" fillId="96" borderId="37" applyNumberFormat="0" applyFont="0" applyAlignment="0" applyProtection="0"/>
    <xf numFmtId="169" fontId="18" fillId="96" borderId="38" applyNumberFormat="0" applyFont="0" applyAlignment="0" applyProtection="0"/>
    <xf numFmtId="169" fontId="49" fillId="96" borderId="37" applyNumberFormat="0" applyFont="0" applyAlignment="0" applyProtection="0"/>
    <xf numFmtId="169" fontId="18" fillId="96" borderId="38" applyNumberFormat="0" applyFont="0" applyAlignment="0" applyProtection="0"/>
    <xf numFmtId="169" fontId="18" fillId="96" borderId="38" applyNumberFormat="0" applyFont="0" applyAlignment="0" applyProtection="0"/>
    <xf numFmtId="169" fontId="49" fillId="96" borderId="37" applyNumberFormat="0" applyFont="0" applyAlignment="0" applyProtection="0"/>
    <xf numFmtId="169" fontId="49" fillId="96" borderId="37" applyNumberFormat="0" applyFont="0" applyAlignment="0" applyProtection="0"/>
    <xf numFmtId="169" fontId="49" fillId="96" borderId="37" applyNumberFormat="0" applyFont="0" applyAlignment="0" applyProtection="0"/>
    <xf numFmtId="169" fontId="49" fillId="96" borderId="37" applyNumberFormat="0" applyFont="0" applyAlignment="0" applyProtection="0"/>
    <xf numFmtId="169" fontId="49" fillId="96" borderId="37" applyNumberFormat="0" applyFont="0" applyAlignment="0" applyProtection="0"/>
    <xf numFmtId="169" fontId="67" fillId="100" borderId="40" applyNumberFormat="0" applyAlignment="0" applyProtection="0"/>
    <xf numFmtId="169" fontId="67" fillId="100" borderId="40" applyNumberFormat="0" applyAlignment="0" applyProtection="0"/>
    <xf numFmtId="169" fontId="67" fillId="101" borderId="40" applyNumberFormat="0" applyAlignment="0" applyProtection="0"/>
    <xf numFmtId="169" fontId="67" fillId="101" borderId="40" applyNumberFormat="0" applyAlignment="0" applyProtection="0"/>
    <xf numFmtId="169" fontId="67" fillId="100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44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169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9" fontId="69" fillId="121" borderId="41" applyNumberFormat="0" applyProtection="0">
      <alignment horizontal="left" vertical="top" indent="1"/>
    </xf>
    <xf numFmtId="169" fontId="72" fillId="121" borderId="41" applyNumberFormat="0" applyProtection="0">
      <alignment horizontal="left" vertical="top" indent="1"/>
    </xf>
    <xf numFmtId="169" fontId="69" fillId="121" borderId="41" applyNumberFormat="0" applyProtection="0">
      <alignment horizontal="left" vertical="top" indent="1"/>
    </xf>
    <xf numFmtId="169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49" fillId="56" borderId="37" applyNumberFormat="0" applyProtection="0">
      <alignment horizontal="left" vertical="center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49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5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49" fillId="127" borderId="37" applyNumberFormat="0" applyProtection="0">
      <alignment horizontal="left" vertical="center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49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35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49" fillId="46" borderId="37" applyNumberFormat="0" applyProtection="0">
      <alignment horizontal="left" vertical="center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49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4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49" fillId="36" borderId="37" applyNumberFormat="0" applyProtection="0">
      <alignment horizontal="left" vertical="center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49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18" fillId="36" borderId="41" applyNumberFormat="0" applyProtection="0">
      <alignment horizontal="left" vertical="top" indent="1"/>
    </xf>
    <xf numFmtId="169" fontId="74" fillId="55" borderId="44" applyBorder="0"/>
    <xf numFmtId="169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9" fontId="19" fillId="40" borderId="41" applyNumberFormat="0" applyProtection="0">
      <alignment horizontal="left" vertical="top" indent="1"/>
    </xf>
    <xf numFmtId="169" fontId="75" fillId="40" borderId="41" applyNumberFormat="0" applyProtection="0">
      <alignment horizontal="left" vertical="top" indent="1"/>
    </xf>
    <xf numFmtId="169" fontId="75" fillId="40" borderId="41" applyNumberFormat="0" applyProtection="0">
      <alignment horizontal="left" vertical="top" indent="1"/>
    </xf>
    <xf numFmtId="169" fontId="19" fillId="40" borderId="41" applyNumberFormat="0" applyProtection="0">
      <alignment horizontal="left" vertical="top" indent="1"/>
    </xf>
    <xf numFmtId="169" fontId="75" fillId="40" borderId="41" applyNumberFormat="0" applyProtection="0">
      <alignment horizontal="left" vertical="top" indent="1"/>
    </xf>
    <xf numFmtId="169" fontId="19" fillId="40" borderId="41" applyNumberFormat="0" applyProtection="0">
      <alignment horizontal="left" vertical="top" indent="1"/>
    </xf>
    <xf numFmtId="169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9" fontId="19" fillId="35" borderId="41" applyNumberFormat="0" applyProtection="0">
      <alignment horizontal="left" vertical="top" indent="1"/>
    </xf>
    <xf numFmtId="169" fontId="75" fillId="35" borderId="41" applyNumberFormat="0" applyProtection="0">
      <alignment horizontal="left" vertical="top" indent="1"/>
    </xf>
    <xf numFmtId="169" fontId="75" fillId="35" borderId="41" applyNumberFormat="0" applyProtection="0">
      <alignment horizontal="left" vertical="top" indent="1"/>
    </xf>
    <xf numFmtId="169" fontId="19" fillId="35" borderId="41" applyNumberFormat="0" applyProtection="0">
      <alignment horizontal="left" vertical="top" indent="1"/>
    </xf>
    <xf numFmtId="169" fontId="75" fillId="35" borderId="41" applyNumberFormat="0" applyProtection="0">
      <alignment horizontal="left" vertical="top" indent="1"/>
    </xf>
    <xf numFmtId="169" fontId="19" fillId="35" borderId="41" applyNumberFormat="0" applyProtection="0">
      <alignment horizontal="left" vertical="top" indent="1"/>
    </xf>
    <xf numFmtId="169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9" fontId="41" fillId="0" borderId="45" applyNumberFormat="0" applyFill="0" applyAlignment="0" applyProtection="0"/>
    <xf numFmtId="169" fontId="41" fillId="0" borderId="46" applyNumberFormat="0" applyFill="0" applyAlignment="0" applyProtection="0"/>
    <xf numFmtId="169" fontId="41" fillId="0" borderId="45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6" applyNumberFormat="0" applyFill="0" applyAlignment="0" applyProtection="0"/>
    <xf numFmtId="169" fontId="41" fillId="0" borderId="45" applyNumberFormat="0" applyFill="0" applyAlignment="0" applyProtection="0"/>
    <xf numFmtId="169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9" fillId="0" borderId="84" applyNumberFormat="0" applyProtection="0">
      <alignment horizontal="right" vertical="center"/>
    </xf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169" fontId="0" fillId="0" borderId="0" xfId="0"/>
    <xf numFmtId="169" fontId="92" fillId="132" borderId="35" xfId="0" applyFont="1" applyFill="1" applyBorder="1" applyAlignment="1"/>
    <xf numFmtId="169" fontId="92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9" fontId="92" fillId="132" borderId="48" xfId="0" applyFont="1" applyFill="1" applyBorder="1" applyAlignment="1">
      <alignment horizontal="left" vertical="center"/>
    </xf>
    <xf numFmtId="169" fontId="92" fillId="132" borderId="48" xfId="0" applyFont="1" applyFill="1" applyBorder="1" applyAlignment="1">
      <alignment horizontal="center" vertical="center" wrapText="1"/>
    </xf>
    <xf numFmtId="169" fontId="92" fillId="132" borderId="59" xfId="0" applyFont="1" applyFill="1" applyBorder="1" applyAlignment="1">
      <alignment vertical="center"/>
    </xf>
    <xf numFmtId="169" fontId="92" fillId="132" borderId="60" xfId="0" applyFont="1" applyFill="1" applyBorder="1" applyAlignment="1">
      <alignment vertical="center"/>
    </xf>
    <xf numFmtId="169" fontId="93" fillId="34" borderId="0" xfId="3" applyFont="1" applyFill="1" applyBorder="1" applyAlignment="1">
      <alignment wrapText="1"/>
    </xf>
    <xf numFmtId="169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9" fontId="94" fillId="0" borderId="0" xfId="0" applyFont="1" applyBorder="1"/>
    <xf numFmtId="0" fontId="94" fillId="0" borderId="0" xfId="0" applyNumberFormat="1" applyFont="1" applyBorder="1"/>
    <xf numFmtId="0" fontId="94" fillId="0" borderId="80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81" xfId="0" applyNumberFormat="1" applyFont="1" applyBorder="1"/>
    <xf numFmtId="169" fontId="94" fillId="0" borderId="80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9" fontId="94" fillId="0" borderId="81" xfId="0" applyFont="1" applyBorder="1"/>
    <xf numFmtId="171" fontId="94" fillId="0" borderId="35" xfId="5" applyNumberFormat="1" applyFont="1" applyFill="1" applyBorder="1" applyAlignment="1">
      <alignment horizontal="left"/>
    </xf>
    <xf numFmtId="170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9" fontId="94" fillId="0" borderId="35" xfId="0" applyFont="1" applyFill="1" applyBorder="1"/>
    <xf numFmtId="170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70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9" fontId="94" fillId="0" borderId="35" xfId="0" applyFont="1" applyFill="1" applyBorder="1" applyAlignment="1">
      <alignment horizontal="left"/>
    </xf>
    <xf numFmtId="4" fontId="94" fillId="0" borderId="0" xfId="0" applyNumberFormat="1" applyFont="1" applyBorder="1"/>
    <xf numFmtId="0" fontId="94" fillId="33" borderId="0" xfId="4" applyNumberFormat="1" applyFont="1" applyFill="1" applyBorder="1" applyAlignment="1">
      <alignment horizontal="right"/>
    </xf>
    <xf numFmtId="3" fontId="94" fillId="0" borderId="0" xfId="0" applyNumberFormat="1" applyFont="1" applyBorder="1"/>
    <xf numFmtId="169" fontId="94" fillId="33" borderId="0" xfId="3" quotePrefix="1" applyFont="1" applyFill="1" applyBorder="1" applyAlignment="1">
      <alignment vertical="center"/>
    </xf>
    <xf numFmtId="171" fontId="94" fillId="33" borderId="48" xfId="5" applyNumberFormat="1" applyFont="1" applyFill="1" applyBorder="1" applyAlignment="1">
      <alignment horizontal="left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9" fontId="94" fillId="33" borderId="0" xfId="0" quotePrefix="1" applyFont="1" applyFill="1" applyBorder="1" applyAlignment="1">
      <alignment horizontal="left"/>
    </xf>
    <xf numFmtId="169" fontId="94" fillId="0" borderId="48" xfId="0" applyFont="1" applyFill="1" applyBorder="1" applyAlignment="1">
      <alignment horizontal="left"/>
    </xf>
    <xf numFmtId="170" fontId="94" fillId="0" borderId="48" xfId="4" applyNumberFormat="1" applyFont="1" applyFill="1" applyBorder="1" applyAlignment="1">
      <alignment horizontal="right"/>
    </xf>
    <xf numFmtId="169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9" fontId="95" fillId="0" borderId="0" xfId="0" applyFont="1" applyFill="1" applyBorder="1" applyAlignment="1">
      <alignment horizontal="left"/>
    </xf>
    <xf numFmtId="166" fontId="95" fillId="0" borderId="0" xfId="1" applyFont="1" applyFill="1" applyBorder="1" applyAlignment="1">
      <alignment horizontal="right"/>
    </xf>
    <xf numFmtId="170" fontId="94" fillId="0" borderId="0" xfId="4" applyNumberFormat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70" fontId="94" fillId="33" borderId="0" xfId="4" applyNumberFormat="1" applyFont="1" applyFill="1" applyBorder="1" applyAlignment="1">
      <alignment horizontal="right"/>
    </xf>
    <xf numFmtId="171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3" fontId="94" fillId="0" borderId="0" xfId="0" applyNumberFormat="1" applyFont="1" applyFill="1" applyBorder="1"/>
    <xf numFmtId="0" fontId="94" fillId="34" borderId="0" xfId="3" applyNumberFormat="1" applyFont="1" applyFill="1" applyBorder="1"/>
    <xf numFmtId="169" fontId="94" fillId="0" borderId="59" xfId="0" applyFont="1" applyFill="1" applyBorder="1" applyAlignment="1"/>
    <xf numFmtId="169" fontId="94" fillId="0" borderId="60" xfId="0" applyFont="1" applyFill="1" applyBorder="1" applyAlignment="1"/>
    <xf numFmtId="172" fontId="94" fillId="0" borderId="48" xfId="1" applyNumberFormat="1" applyFont="1" applyFill="1" applyBorder="1"/>
    <xf numFmtId="169" fontId="94" fillId="0" borderId="62" xfId="0" applyFont="1" applyFill="1" applyBorder="1" applyAlignment="1"/>
    <xf numFmtId="169" fontId="94" fillId="0" borderId="63" xfId="0" applyFont="1" applyFill="1" applyBorder="1" applyAlignment="1"/>
    <xf numFmtId="172" fontId="94" fillId="0" borderId="64" xfId="1" applyNumberFormat="1" applyFont="1" applyFill="1" applyBorder="1"/>
    <xf numFmtId="0" fontId="94" fillId="34" borderId="0" xfId="1" applyNumberFormat="1" applyFont="1" applyFill="1" applyBorder="1"/>
    <xf numFmtId="169" fontId="95" fillId="0" borderId="68" xfId="0" applyFont="1" applyFill="1" applyBorder="1" applyAlignment="1"/>
    <xf numFmtId="169" fontId="95" fillId="0" borderId="69" xfId="0" applyFont="1" applyFill="1" applyBorder="1" applyAlignment="1"/>
    <xf numFmtId="172" fontId="95" fillId="0" borderId="35" xfId="1" applyNumberFormat="1" applyFont="1" applyFill="1" applyBorder="1" applyAlignment="1">
      <alignment horizontal="left"/>
    </xf>
    <xf numFmtId="172" fontId="94" fillId="34" borderId="0" xfId="1" applyNumberFormat="1" applyFont="1" applyFill="1" applyBorder="1"/>
    <xf numFmtId="49" fontId="95" fillId="0" borderId="69" xfId="0" applyNumberFormat="1" applyFont="1" applyFill="1" applyBorder="1" applyAlignment="1"/>
    <xf numFmtId="169" fontId="94" fillId="0" borderId="65" xfId="0" applyFont="1" applyFill="1" applyBorder="1" applyAlignment="1"/>
    <xf numFmtId="169" fontId="94" fillId="0" borderId="66" xfId="0" applyFont="1" applyFill="1" applyBorder="1" applyAlignment="1"/>
    <xf numFmtId="172" fontId="94" fillId="0" borderId="67" xfId="1" applyNumberFormat="1" applyFont="1" applyFill="1" applyBorder="1"/>
    <xf numFmtId="49" fontId="95" fillId="0" borderId="68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9" fontId="94" fillId="0" borderId="0" xfId="3" applyFont="1" applyFill="1" applyBorder="1" applyAlignment="1">
      <alignment horizontal="left"/>
    </xf>
    <xf numFmtId="172" fontId="94" fillId="0" borderId="0" xfId="1" applyNumberFormat="1" applyFont="1" applyFill="1" applyBorder="1" applyAlignment="1">
      <alignment horizontal="left"/>
    </xf>
    <xf numFmtId="0" fontId="94" fillId="0" borderId="82" xfId="0" applyNumberFormat="1" applyFont="1" applyBorder="1"/>
    <xf numFmtId="0" fontId="94" fillId="0" borderId="83" xfId="0" applyNumberFormat="1" applyFont="1" applyBorder="1"/>
    <xf numFmtId="169" fontId="91" fillId="131" borderId="35" xfId="0" applyFont="1" applyFill="1" applyBorder="1"/>
    <xf numFmtId="1" fontId="91" fillId="131" borderId="35" xfId="6377" applyNumberFormat="1" applyFont="1" applyFill="1" applyBorder="1" applyAlignment="1">
      <alignment horizontal="center"/>
    </xf>
    <xf numFmtId="199" fontId="91" fillId="131" borderId="35" xfId="6377" applyNumberFormat="1" applyFont="1" applyFill="1" applyBorder="1" applyAlignment="1">
      <alignment horizontal="center"/>
    </xf>
    <xf numFmtId="169" fontId="96" fillId="0" borderId="0" xfId="0" applyFont="1"/>
    <xf numFmtId="170" fontId="92" fillId="132" borderId="35" xfId="2" applyNumberFormat="1" applyFont="1" applyFill="1" applyBorder="1" applyAlignment="1"/>
    <xf numFmtId="202" fontId="96" fillId="0" borderId="0" xfId="11387" applyNumberFormat="1" applyFont="1"/>
    <xf numFmtId="41" fontId="96" fillId="0" borderId="0" xfId="11387" applyFont="1"/>
    <xf numFmtId="169" fontId="94" fillId="0" borderId="35" xfId="0" applyFont="1" applyBorder="1"/>
    <xf numFmtId="199" fontId="96" fillId="0" borderId="35" xfId="6377" applyNumberFormat="1" applyFont="1" applyBorder="1"/>
    <xf numFmtId="172" fontId="96" fillId="0" borderId="0" xfId="1" applyNumberFormat="1" applyFont="1"/>
    <xf numFmtId="4" fontId="96" fillId="0" borderId="0" xfId="0" applyNumberFormat="1" applyFont="1"/>
    <xf numFmtId="169" fontId="92" fillId="132" borderId="62" xfId="0" applyFont="1" applyFill="1" applyBorder="1" applyAlignment="1">
      <alignment vertical="center"/>
    </xf>
    <xf numFmtId="169" fontId="92" fillId="132" borderId="63" xfId="0" applyFont="1" applyFill="1" applyBorder="1" applyAlignment="1">
      <alignment vertical="center"/>
    </xf>
    <xf numFmtId="0" fontId="94" fillId="0" borderId="54" xfId="0" applyNumberFormat="1" applyFont="1" applyBorder="1"/>
    <xf numFmtId="0" fontId="94" fillId="0" borderId="55" xfId="0" applyNumberFormat="1" applyFont="1" applyBorder="1"/>
    <xf numFmtId="169" fontId="94" fillId="0" borderId="54" xfId="0" applyFont="1" applyBorder="1"/>
    <xf numFmtId="169" fontId="94" fillId="0" borderId="55" xfId="0" applyFont="1" applyBorder="1"/>
    <xf numFmtId="171" fontId="94" fillId="0" borderId="35" xfId="5" applyNumberFormat="1" applyFont="1" applyFill="1" applyBorder="1" applyAlignment="1">
      <alignment horizontal="left" wrapText="1"/>
    </xf>
    <xf numFmtId="169" fontId="94" fillId="0" borderId="72" xfId="0" applyFont="1" applyFill="1" applyBorder="1" applyAlignment="1"/>
    <xf numFmtId="169" fontId="94" fillId="0" borderId="73" xfId="0" applyFont="1" applyFill="1" applyBorder="1" applyAlignment="1"/>
    <xf numFmtId="172" fontId="94" fillId="0" borderId="60" xfId="1" applyNumberFormat="1" applyFont="1" applyFill="1" applyBorder="1"/>
    <xf numFmtId="169" fontId="94" fillId="0" borderId="49" xfId="0" applyFont="1" applyFill="1" applyBorder="1" applyAlignment="1"/>
    <xf numFmtId="169" fontId="94" fillId="0" borderId="51" xfId="0" applyFont="1" applyFill="1" applyBorder="1" applyAlignment="1"/>
    <xf numFmtId="172" fontId="94" fillId="0" borderId="63" xfId="1" applyNumberFormat="1" applyFont="1" applyFill="1" applyBorder="1"/>
    <xf numFmtId="169" fontId="94" fillId="0" borderId="70" xfId="0" applyFont="1" applyFill="1" applyBorder="1" applyAlignment="1"/>
    <xf numFmtId="169" fontId="94" fillId="0" borderId="71" xfId="0" applyFont="1" applyFill="1" applyBorder="1" applyAlignment="1"/>
    <xf numFmtId="172" fontId="94" fillId="0" borderId="74" xfId="1" applyNumberFormat="1" applyFont="1" applyFill="1" applyBorder="1"/>
    <xf numFmtId="172" fontId="94" fillId="0" borderId="0" xfId="1" applyNumberFormat="1" applyFont="1" applyBorder="1"/>
    <xf numFmtId="169" fontId="94" fillId="0" borderId="56" xfId="0" applyFont="1" applyBorder="1"/>
    <xf numFmtId="169" fontId="94" fillId="0" borderId="58" xfId="0" applyFont="1" applyBorder="1"/>
    <xf numFmtId="10" fontId="94" fillId="33" borderId="0" xfId="4" applyNumberFormat="1" applyFont="1" applyFill="1" applyBorder="1" applyAlignment="1">
      <alignment horizontal="right"/>
    </xf>
    <xf numFmtId="10" fontId="94" fillId="0" borderId="0" xfId="2" applyNumberFormat="1" applyFont="1" applyBorder="1"/>
    <xf numFmtId="166" fontId="94" fillId="0" borderId="0" xfId="1" applyFont="1" applyBorder="1"/>
    <xf numFmtId="166" fontId="94" fillId="33" borderId="0" xfId="1" applyFont="1" applyFill="1" applyBorder="1" applyAlignment="1">
      <alignment horizontal="right"/>
    </xf>
    <xf numFmtId="172" fontId="94" fillId="0" borderId="0" xfId="2" applyNumberFormat="1" applyFont="1" applyBorder="1"/>
    <xf numFmtId="10" fontId="94" fillId="0" borderId="0" xfId="2" applyNumberFormat="1" applyFont="1" applyFill="1" applyBorder="1"/>
    <xf numFmtId="10" fontId="95" fillId="0" borderId="0" xfId="2" applyNumberFormat="1" applyFont="1" applyFill="1" applyBorder="1" applyAlignment="1"/>
    <xf numFmtId="173" fontId="94" fillId="0" borderId="0" xfId="1" applyNumberFormat="1" applyFont="1" applyBorder="1"/>
    <xf numFmtId="204" fontId="96" fillId="0" borderId="0" xfId="2" applyNumberFormat="1" applyFont="1"/>
    <xf numFmtId="169" fontId="89" fillId="34" borderId="0" xfId="7" applyFont="1" applyFill="1" applyBorder="1" applyAlignment="1">
      <alignment vertical="center" wrapText="1"/>
    </xf>
    <xf numFmtId="169" fontId="89" fillId="34" borderId="0" xfId="7" applyFont="1" applyFill="1" applyBorder="1" applyAlignment="1">
      <alignment horizontal="left" vertical="center" wrapText="1"/>
    </xf>
    <xf numFmtId="169" fontId="89" fillId="34" borderId="75" xfId="7" applyFont="1" applyFill="1" applyBorder="1" applyAlignment="1">
      <alignment vertical="center" wrapText="1"/>
    </xf>
    <xf numFmtId="169" fontId="90" fillId="131" borderId="76" xfId="0" applyFont="1" applyFill="1" applyBorder="1" applyAlignment="1">
      <alignment horizontal="center" vertical="center"/>
    </xf>
    <xf numFmtId="169" fontId="90" fillId="131" borderId="61" xfId="0" applyFont="1" applyFill="1" applyBorder="1" applyAlignment="1">
      <alignment horizontal="center" vertical="center"/>
    </xf>
    <xf numFmtId="169" fontId="90" fillId="131" borderId="77" xfId="0" applyFont="1" applyFill="1" applyBorder="1" applyAlignment="1">
      <alignment horizontal="center" vertical="center"/>
    </xf>
    <xf numFmtId="169" fontId="90" fillId="131" borderId="78" xfId="0" applyFont="1" applyFill="1" applyBorder="1" applyAlignment="1">
      <alignment horizontal="center" vertical="center"/>
    </xf>
    <xf numFmtId="169" fontId="90" fillId="131" borderId="47" xfId="0" applyFont="1" applyFill="1" applyBorder="1" applyAlignment="1">
      <alignment horizontal="center" vertical="center"/>
    </xf>
    <xf numFmtId="169" fontId="90" fillId="131" borderId="79" xfId="0" applyFont="1" applyFill="1" applyBorder="1" applyAlignment="1">
      <alignment horizontal="center" vertical="center"/>
    </xf>
    <xf numFmtId="169" fontId="89" fillId="34" borderId="0" xfId="3" applyFont="1" applyFill="1" applyBorder="1" applyAlignment="1">
      <alignment horizontal="left" wrapText="1"/>
    </xf>
    <xf numFmtId="169" fontId="89" fillId="34" borderId="57" xfId="7" applyFont="1" applyFill="1" applyBorder="1" applyAlignment="1">
      <alignment vertical="center" wrapText="1"/>
    </xf>
    <xf numFmtId="169" fontId="90" fillId="131" borderId="49" xfId="0" applyFont="1" applyFill="1" applyBorder="1" applyAlignment="1">
      <alignment horizontal="center" vertical="center"/>
    </xf>
    <xf numFmtId="169" fontId="90" fillId="131" borderId="50" xfId="0" applyFont="1" applyFill="1" applyBorder="1" applyAlignment="1">
      <alignment horizontal="center" vertical="center"/>
    </xf>
    <xf numFmtId="169" fontId="90" fillId="131" borderId="51" xfId="0" applyFont="1" applyFill="1" applyBorder="1" applyAlignment="1">
      <alignment horizontal="center" vertical="center"/>
    </xf>
    <xf numFmtId="169" fontId="90" fillId="131" borderId="52" xfId="0" applyFont="1" applyFill="1" applyBorder="1" applyAlignment="1">
      <alignment horizontal="center" vertical="center"/>
    </xf>
    <xf numFmtId="169" fontId="90" fillId="131" borderId="53" xfId="0" applyFont="1" applyFill="1" applyBorder="1" applyAlignment="1">
      <alignment horizontal="center" vertical="center"/>
    </xf>
  </cellXfs>
  <cellStyles count="14573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17" xfId="14261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10" xfId="14556"/>
    <cellStyle name="Millares [0] 2 2" xfId="5786"/>
    <cellStyle name="Millares [0] 2 2 2" xfId="5787"/>
    <cellStyle name="Millares [0] 2 2 3" xfId="14561"/>
    <cellStyle name="Millares [0] 2 3" xfId="5788"/>
    <cellStyle name="Millares [0] 2 3 2" xfId="5789"/>
    <cellStyle name="Millares [0] 2 3 3" xfId="14564"/>
    <cellStyle name="Millares [0] 2 4" xfId="5790"/>
    <cellStyle name="Millares [0] 2 4 2" xfId="5791"/>
    <cellStyle name="Millares [0] 2 4 3" xfId="14568"/>
    <cellStyle name="Millares [0] 2 5" xfId="5792"/>
    <cellStyle name="Millares [0] 2 5 2" xfId="5793"/>
    <cellStyle name="Millares [0] 2 5 3" xfId="14570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10" xfId="14262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49 2" xfId="14550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50" xfId="14366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2 3 2" xfId="14263"/>
    <cellStyle name="Millares 10 2 3" xfId="6442"/>
    <cellStyle name="Millares 10 2 3 2" xfId="6443"/>
    <cellStyle name="Millares 10 2 4" xfId="6444"/>
    <cellStyle name="Millares 10 2 5" xfId="6445"/>
    <cellStyle name="Millares 10 2 5 2" xfId="14264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 5 2" xfId="14265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36 2" xfId="14266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7 2" xfId="14267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7 2" xfId="1426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7 2" xfId="142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7 2" xfId="14270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0 6" xfId="14271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1 5" xfId="14272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2 5" xfId="14273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3 5" xfId="14274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4 5" xfId="14275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5 5" xfId="14276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0 2" xfId="14277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17" xfId="14562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2 2 3" xfId="14280"/>
    <cellStyle name="Millares 2 2 2 2 2 3" xfId="8493"/>
    <cellStyle name="Millares 2 2 2 2 2 4" xfId="14279"/>
    <cellStyle name="Millares 2 2 2 2 3" xfId="8494"/>
    <cellStyle name="Millares 2 2 2 2 3 2" xfId="8495"/>
    <cellStyle name="Millares 2 2 2 2 3 3" xfId="14281"/>
    <cellStyle name="Millares 2 2 2 3" xfId="8496"/>
    <cellStyle name="Millares 2 2 2 4" xfId="8497"/>
    <cellStyle name="Millares 2 2 2 4 2" xfId="8498"/>
    <cellStyle name="Millares 2 2 2 4 2 2" xfId="8499"/>
    <cellStyle name="Millares 2 2 2 4 2 3" xfId="14282"/>
    <cellStyle name="Millares 2 2 2 5" xfId="8500"/>
    <cellStyle name="Millares 2 2 2 6" xfId="14278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8 3" xfId="14283"/>
    <cellStyle name="Millares 2 2 9" xfId="8519"/>
    <cellStyle name="Millares 2 2 9 2" xfId="8520"/>
    <cellStyle name="Millares 2 2 9 2 2" xfId="8521"/>
    <cellStyle name="Millares 2 2 9 2 2 2" xfId="14285"/>
    <cellStyle name="Millares 2 2 9 3" xfId="14284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7 2 2 2" xfId="14287"/>
    <cellStyle name="Millares 2 3 7 3" xfId="14286"/>
    <cellStyle name="Millares 2 3 8" xfId="8710"/>
    <cellStyle name="Millares 2 3 8 2" xfId="14288"/>
    <cellStyle name="Millares 2 3 9" xfId="14565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3 2" xfId="14289"/>
    <cellStyle name="Millares 2 4 4" xfId="8726"/>
    <cellStyle name="Millares 2 4 5" xfId="14569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5 3" xfId="14572"/>
    <cellStyle name="Millares 2 50" xfId="1455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4 2" xfId="14290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4 2" xfId="14291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4 2" xfId="14292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4 2" xfId="14293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4 2" xfId="14294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4 2" xfId="14295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4 2" xfId="14296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2 2 2" xfId="14489"/>
    <cellStyle name="Millares 27 3 2 3" xfId="14298"/>
    <cellStyle name="Millares 27 3 3" xfId="13527"/>
    <cellStyle name="Millares 27 3 3 2" xfId="14435"/>
    <cellStyle name="Millares 27 3 4" xfId="14202"/>
    <cellStyle name="Millares 27 3 4 2" xfId="14535"/>
    <cellStyle name="Millares 27 4" xfId="8802"/>
    <cellStyle name="Millares 27 4 2" xfId="13799"/>
    <cellStyle name="Millares 27 4 2 2" xfId="14471"/>
    <cellStyle name="Millares 27 4 3" xfId="14299"/>
    <cellStyle name="Millares 27 5" xfId="13450"/>
    <cellStyle name="Millares 27 5 2" xfId="14417"/>
    <cellStyle name="Millares 27 6" xfId="14136"/>
    <cellStyle name="Millares 27 6 2" xfId="14520"/>
    <cellStyle name="Millares 27 7" xfId="14297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2 2 2" xfId="14490"/>
    <cellStyle name="Millares 28 3 2 3" xfId="14393"/>
    <cellStyle name="Millares 28 3 3" xfId="13528"/>
    <cellStyle name="Millares 28 3 3 2" xfId="14436"/>
    <cellStyle name="Millares 28 3 4" xfId="14203"/>
    <cellStyle name="Millares 28 3 4 2" xfId="14536"/>
    <cellStyle name="Millares 28 3 5" xfId="14301"/>
    <cellStyle name="Millares 28 4" xfId="13118"/>
    <cellStyle name="Millares 28 4 2" xfId="13800"/>
    <cellStyle name="Millares 28 4 2 2" xfId="14472"/>
    <cellStyle name="Millares 28 4 3" xfId="14381"/>
    <cellStyle name="Millares 28 5" xfId="13451"/>
    <cellStyle name="Millares 28 5 2" xfId="14418"/>
    <cellStyle name="Millares 28 6" xfId="14137"/>
    <cellStyle name="Millares 28 6 2" xfId="14521"/>
    <cellStyle name="Millares 28 7" xfId="14300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2 2 2" xfId="14491"/>
    <cellStyle name="Millares 29 3 2 3" xfId="14394"/>
    <cellStyle name="Millares 29 3 3" xfId="13529"/>
    <cellStyle name="Millares 29 3 3 2" xfId="14437"/>
    <cellStyle name="Millares 29 3 4" xfId="14204"/>
    <cellStyle name="Millares 29 3 4 2" xfId="14537"/>
    <cellStyle name="Millares 29 3 5" xfId="14303"/>
    <cellStyle name="Millares 29 4" xfId="13119"/>
    <cellStyle name="Millares 29 4 2" xfId="13801"/>
    <cellStyle name="Millares 29 4 2 2" xfId="14473"/>
    <cellStyle name="Millares 29 4 3" xfId="14382"/>
    <cellStyle name="Millares 29 5" xfId="13452"/>
    <cellStyle name="Millares 29 5 2" xfId="14419"/>
    <cellStyle name="Millares 29 6" xfId="14138"/>
    <cellStyle name="Millares 29 6 2" xfId="14522"/>
    <cellStyle name="Millares 29 7" xfId="14302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2 2 2" xfId="14493"/>
    <cellStyle name="Millares 3 2 2 2 2 3 2 3" xfId="14396"/>
    <cellStyle name="Millares 3 2 2 2 2 3 3" xfId="13531"/>
    <cellStyle name="Millares 3 2 2 2 2 3 3 2" xfId="14439"/>
    <cellStyle name="Millares 3 2 2 2 2 3 4" xfId="14206"/>
    <cellStyle name="Millares 3 2 2 2 2 3 4 2" xfId="14539"/>
    <cellStyle name="Millares 3 2 2 2 2 3 5" xfId="14306"/>
    <cellStyle name="Millares 3 2 2 2 2 4" xfId="13121"/>
    <cellStyle name="Millares 3 2 2 2 2 4 2" xfId="13803"/>
    <cellStyle name="Millares 3 2 2 2 2 4 2 2" xfId="14475"/>
    <cellStyle name="Millares 3 2 2 2 2 4 3" xfId="14384"/>
    <cellStyle name="Millares 3 2 2 2 2 5" xfId="13454"/>
    <cellStyle name="Millares 3 2 2 2 2 5 2" xfId="14421"/>
    <cellStyle name="Millares 3 2 2 2 2 6" xfId="14140"/>
    <cellStyle name="Millares 3 2 2 2 2 6 2" xfId="14524"/>
    <cellStyle name="Millares 3 2 2 2 2 7" xfId="14305"/>
    <cellStyle name="Millares 3 2 2 3" xfId="8818"/>
    <cellStyle name="Millares 3 2 2 4" xfId="8819"/>
    <cellStyle name="Millares 3 2 2 4 2" xfId="13189"/>
    <cellStyle name="Millares 3 2 2 4 2 2" xfId="13879"/>
    <cellStyle name="Millares 3 2 2 4 2 2 2" xfId="14492"/>
    <cellStyle name="Millares 3 2 2 4 2 3" xfId="14395"/>
    <cellStyle name="Millares 3 2 2 4 3" xfId="13530"/>
    <cellStyle name="Millares 3 2 2 4 3 2" xfId="14438"/>
    <cellStyle name="Millares 3 2 2 4 4" xfId="14205"/>
    <cellStyle name="Millares 3 2 2 4 4 2" xfId="14538"/>
    <cellStyle name="Millares 3 2 2 4 5" xfId="14307"/>
    <cellStyle name="Millares 3 2 2 5" xfId="13120"/>
    <cellStyle name="Millares 3 2 2 5 2" xfId="13802"/>
    <cellStyle name="Millares 3 2 2 5 2 2" xfId="14474"/>
    <cellStyle name="Millares 3 2 2 5 3" xfId="14383"/>
    <cellStyle name="Millares 3 2 2 6" xfId="13453"/>
    <cellStyle name="Millares 3 2 2 6 2" xfId="14420"/>
    <cellStyle name="Millares 3 2 2 7" xfId="14139"/>
    <cellStyle name="Millares 3 2 2 7 2" xfId="14523"/>
    <cellStyle name="Millares 3 2 2 8" xfId="14304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2 2 2" xfId="14494"/>
    <cellStyle name="Millares 3 2 3 3 2 3" xfId="14397"/>
    <cellStyle name="Millares 3 2 3 3 3" xfId="13532"/>
    <cellStyle name="Millares 3 2 3 3 3 2" xfId="14440"/>
    <cellStyle name="Millares 3 2 3 3 4" xfId="14207"/>
    <cellStyle name="Millares 3 2 3 3 4 2" xfId="14540"/>
    <cellStyle name="Millares 3 2 3 3 5" xfId="14309"/>
    <cellStyle name="Millares 3 2 3 4" xfId="13122"/>
    <cellStyle name="Millares 3 2 3 4 2" xfId="13804"/>
    <cellStyle name="Millares 3 2 3 4 2 2" xfId="14476"/>
    <cellStyle name="Millares 3 2 3 4 3" xfId="14385"/>
    <cellStyle name="Millares 3 2 3 5" xfId="13455"/>
    <cellStyle name="Millares 3 2 3 5 2" xfId="14422"/>
    <cellStyle name="Millares 3 2 3 6" xfId="14141"/>
    <cellStyle name="Millares 3 2 3 6 2" xfId="14525"/>
    <cellStyle name="Millares 3 2 3 7" xfId="14308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2 2 2" xfId="14495"/>
    <cellStyle name="Millares 3 7 2 2 3" xfId="14398"/>
    <cellStyle name="Millares 3 7 2 3" xfId="13533"/>
    <cellStyle name="Millares 3 7 2 3 2" xfId="14441"/>
    <cellStyle name="Millares 3 7 2 4" xfId="14208"/>
    <cellStyle name="Millares 3 7 2 4 2" xfId="14541"/>
    <cellStyle name="Millares 3 7 2 5" xfId="14311"/>
    <cellStyle name="Millares 3 7 3" xfId="13123"/>
    <cellStyle name="Millares 3 7 3 2" xfId="13805"/>
    <cellStyle name="Millares 3 7 3 2 2" xfId="14477"/>
    <cellStyle name="Millares 3 7 3 3" xfId="14386"/>
    <cellStyle name="Millares 3 7 4" xfId="13456"/>
    <cellStyle name="Millares 3 7 4 2" xfId="14423"/>
    <cellStyle name="Millares 3 7 5" xfId="14142"/>
    <cellStyle name="Millares 3 7 5 2" xfId="14526"/>
    <cellStyle name="Millares 3 7 6" xfId="14310"/>
    <cellStyle name="Millares 3 8" xfId="8832"/>
    <cellStyle name="Millares 3 8 2" xfId="8833"/>
    <cellStyle name="Millares 3 8 2 2" xfId="13193"/>
    <cellStyle name="Millares 3 8 2 2 2" xfId="13883"/>
    <cellStyle name="Millares 3 8 2 2 2 2" xfId="14496"/>
    <cellStyle name="Millares 3 8 2 2 3" xfId="14399"/>
    <cellStyle name="Millares 3 8 2 3" xfId="13534"/>
    <cellStyle name="Millares 3 8 2 3 2" xfId="14442"/>
    <cellStyle name="Millares 3 8 2 4" xfId="14209"/>
    <cellStyle name="Millares 3 8 2 4 2" xfId="14542"/>
    <cellStyle name="Millares 3 8 2 5" xfId="14313"/>
    <cellStyle name="Millares 3 8 3" xfId="13124"/>
    <cellStyle name="Millares 3 8 3 2" xfId="13806"/>
    <cellStyle name="Millares 3 8 3 2 2" xfId="14478"/>
    <cellStyle name="Millares 3 8 3 3" xfId="14387"/>
    <cellStyle name="Millares 3 8 4" xfId="13457"/>
    <cellStyle name="Millares 3 8 4 2" xfId="14424"/>
    <cellStyle name="Millares 3 8 5" xfId="14143"/>
    <cellStyle name="Millares 3 8 5 2" xfId="14527"/>
    <cellStyle name="Millares 3 8 6" xfId="14312"/>
    <cellStyle name="Millares 3 9" xfId="14557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2 2 2" xfId="14497"/>
    <cellStyle name="Millares 30 3 2 3" xfId="14400"/>
    <cellStyle name="Millares 30 3 3" xfId="13535"/>
    <cellStyle name="Millares 30 3 3 2" xfId="14443"/>
    <cellStyle name="Millares 30 3 4" xfId="14210"/>
    <cellStyle name="Millares 30 3 4 2" xfId="14543"/>
    <cellStyle name="Millares 30 3 5" xfId="14315"/>
    <cellStyle name="Millares 30 4" xfId="13125"/>
    <cellStyle name="Millares 30 4 2" xfId="13807"/>
    <cellStyle name="Millares 30 4 2 2" xfId="14479"/>
    <cellStyle name="Millares 30 4 3" xfId="14388"/>
    <cellStyle name="Millares 30 5" xfId="13458"/>
    <cellStyle name="Millares 30 5 2" xfId="14425"/>
    <cellStyle name="Millares 30 6" xfId="14144"/>
    <cellStyle name="Millares 30 6 2" xfId="14528"/>
    <cellStyle name="Millares 30 7" xfId="14314"/>
    <cellStyle name="Millares 31" xfId="8839"/>
    <cellStyle name="Millares 31 2" xfId="8840"/>
    <cellStyle name="Millares 31 2 2" xfId="8841"/>
    <cellStyle name="Millares 31 2 2 2" xfId="13885"/>
    <cellStyle name="Millares 31 2 2 2 2" xfId="14498"/>
    <cellStyle name="Millares 31 2 2 3" xfId="14317"/>
    <cellStyle name="Millares 31 2 3" xfId="13536"/>
    <cellStyle name="Millares 31 2 3 2" xfId="14444"/>
    <cellStyle name="Millares 31 2 4" xfId="14211"/>
    <cellStyle name="Millares 31 2 4 2" xfId="14544"/>
    <cellStyle name="Millares 31 3" xfId="13126"/>
    <cellStyle name="Millares 31 3 2" xfId="13808"/>
    <cellStyle name="Millares 31 3 2 2" xfId="14480"/>
    <cellStyle name="Millares 31 3 3" xfId="14389"/>
    <cellStyle name="Millares 31 4" xfId="13459"/>
    <cellStyle name="Millares 31 4 2" xfId="14426"/>
    <cellStyle name="Millares 31 5" xfId="14145"/>
    <cellStyle name="Millares 31 5 2" xfId="14529"/>
    <cellStyle name="Millares 31 6" xfId="14316"/>
    <cellStyle name="Millares 32" xfId="8842"/>
    <cellStyle name="Millares 32 2" xfId="8843"/>
    <cellStyle name="Millares 32 2 2" xfId="8844"/>
    <cellStyle name="Millares 32 2 2 2" xfId="13886"/>
    <cellStyle name="Millares 32 2 2 2 2" xfId="14499"/>
    <cellStyle name="Millares 32 2 2 3" xfId="14319"/>
    <cellStyle name="Millares 32 2 3" xfId="13537"/>
    <cellStyle name="Millares 32 2 3 2" xfId="14445"/>
    <cellStyle name="Millares 32 2 4" xfId="14212"/>
    <cellStyle name="Millares 32 2 4 2" xfId="14545"/>
    <cellStyle name="Millares 32 3" xfId="13127"/>
    <cellStyle name="Millares 32 3 2" xfId="13809"/>
    <cellStyle name="Millares 32 3 2 2" xfId="14481"/>
    <cellStyle name="Millares 32 3 3" xfId="14390"/>
    <cellStyle name="Millares 32 4" xfId="13460"/>
    <cellStyle name="Millares 32 4 2" xfId="14427"/>
    <cellStyle name="Millares 32 5" xfId="14146"/>
    <cellStyle name="Millares 32 5 2" xfId="14530"/>
    <cellStyle name="Millares 32 6" xfId="14318"/>
    <cellStyle name="Millares 33" xfId="8845"/>
    <cellStyle name="Millares 33 2" xfId="8846"/>
    <cellStyle name="Millares 33 2 2" xfId="8847"/>
    <cellStyle name="Millares 33 2 2 2" xfId="13874"/>
    <cellStyle name="Millares 33 2 2 2 2" xfId="14488"/>
    <cellStyle name="Millares 33 2 2 3" xfId="14321"/>
    <cellStyle name="Millares 33 2 3" xfId="13525"/>
    <cellStyle name="Millares 33 2 3 2" xfId="14434"/>
    <cellStyle name="Millares 33 2 4" xfId="14213"/>
    <cellStyle name="Millares 33 2 4 2" xfId="14546"/>
    <cellStyle name="Millares 33 3" xfId="13116"/>
    <cellStyle name="Millares 33 3 2" xfId="13797"/>
    <cellStyle name="Millares 33 3 2 2" xfId="14470"/>
    <cellStyle name="Millares 33 3 3" xfId="14380"/>
    <cellStyle name="Millares 33 4" xfId="13448"/>
    <cellStyle name="Millares 33 4 2" xfId="14416"/>
    <cellStyle name="Millares 33 5" xfId="14147"/>
    <cellStyle name="Millares 33 5 2" xfId="14531"/>
    <cellStyle name="Millares 33 6" xfId="14320"/>
    <cellStyle name="Millares 34" xfId="8848"/>
    <cellStyle name="Millares 34 2" xfId="8849"/>
    <cellStyle name="Millares 34 2 2" xfId="8850"/>
    <cellStyle name="Millares 34 2 2 2" xfId="13873"/>
    <cellStyle name="Millares 34 2 2 2 2" xfId="14487"/>
    <cellStyle name="Millares 34 2 2 3" xfId="14323"/>
    <cellStyle name="Millares 34 2 3" xfId="13524"/>
    <cellStyle name="Millares 34 2 3 2" xfId="14433"/>
    <cellStyle name="Millares 34 2 4" xfId="14214"/>
    <cellStyle name="Millares 34 2 4 2" xfId="14547"/>
    <cellStyle name="Millares 34 3" xfId="13115"/>
    <cellStyle name="Millares 34 3 2" xfId="13796"/>
    <cellStyle name="Millares 34 3 2 2" xfId="14469"/>
    <cellStyle name="Millares 34 3 3" xfId="14379"/>
    <cellStyle name="Millares 34 4" xfId="13447"/>
    <cellStyle name="Millares 34 4 2" xfId="14415"/>
    <cellStyle name="Millares 34 5" xfId="14148"/>
    <cellStyle name="Millares 34 5 2" xfId="14532"/>
    <cellStyle name="Millares 34 6" xfId="14322"/>
    <cellStyle name="Millares 35" xfId="8851"/>
    <cellStyle name="Millares 35 2" xfId="8852"/>
    <cellStyle name="Millares 35 2 2" xfId="8853"/>
    <cellStyle name="Millares 35 2 2 2" xfId="13887"/>
    <cellStyle name="Millares 35 2 2 2 2" xfId="14500"/>
    <cellStyle name="Millares 35 2 2 3" xfId="14325"/>
    <cellStyle name="Millares 35 2 3" xfId="13538"/>
    <cellStyle name="Millares 35 2 3 2" xfId="14446"/>
    <cellStyle name="Millares 35 2 4" xfId="14215"/>
    <cellStyle name="Millares 35 2 4 2" xfId="14548"/>
    <cellStyle name="Millares 35 3" xfId="13128"/>
    <cellStyle name="Millares 35 3 2" xfId="13810"/>
    <cellStyle name="Millares 35 3 2 2" xfId="14482"/>
    <cellStyle name="Millares 35 3 3" xfId="14391"/>
    <cellStyle name="Millares 35 4" xfId="13461"/>
    <cellStyle name="Millares 35 4 2" xfId="14428"/>
    <cellStyle name="Millares 35 5" xfId="14149"/>
    <cellStyle name="Millares 35 5 2" xfId="14533"/>
    <cellStyle name="Millares 35 6" xfId="14324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2 2 2" xfId="14501"/>
    <cellStyle name="Millares 4 7 2 2 3" xfId="14401"/>
    <cellStyle name="Millares 4 7 2 3" xfId="13539"/>
    <cellStyle name="Millares 4 7 2 3 2" xfId="14447"/>
    <cellStyle name="Millares 4 7 2 4" xfId="14216"/>
    <cellStyle name="Millares 4 7 2 4 2" xfId="14549"/>
    <cellStyle name="Millares 4 7 2 5" xfId="14327"/>
    <cellStyle name="Millares 4 7 3" xfId="13129"/>
    <cellStyle name="Millares 4 7 3 2" xfId="13811"/>
    <cellStyle name="Millares 4 7 3 2 2" xfId="14483"/>
    <cellStyle name="Millares 4 7 3 3" xfId="14392"/>
    <cellStyle name="Millares 4 7 4" xfId="13462"/>
    <cellStyle name="Millares 4 7 4 2" xfId="14429"/>
    <cellStyle name="Millares 4 7 5" xfId="14150"/>
    <cellStyle name="Millares 4 7 5 2" xfId="14534"/>
    <cellStyle name="Millares 4 7 6" xfId="14326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49 4" xfId="14328"/>
    <cellStyle name="Millares 5" xfId="8915"/>
    <cellStyle name="Millares 5 2" xfId="8916"/>
    <cellStyle name="Millares 5 2 2" xfId="8917"/>
    <cellStyle name="Millares 5 2 3" xfId="8918"/>
    <cellStyle name="Millares 5 2 3 2" xfId="14330"/>
    <cellStyle name="Millares 5 2 4" xfId="14329"/>
    <cellStyle name="Millares 5 3" xfId="8919"/>
    <cellStyle name="Millares 5 3 2" xfId="14331"/>
    <cellStyle name="Millares 5 4" xfId="8920"/>
    <cellStyle name="Millares 5 4 2" xfId="14332"/>
    <cellStyle name="Millares 5_base" xfId="8921"/>
    <cellStyle name="Millares 50" xfId="8922"/>
    <cellStyle name="Millares 50 2" xfId="8923"/>
    <cellStyle name="Millares 50 3" xfId="8924"/>
    <cellStyle name="Millares 50 4" xfId="14333"/>
    <cellStyle name="Millares 51" xfId="8925"/>
    <cellStyle name="Millares 51 2" xfId="8926"/>
    <cellStyle name="Millares 51 3" xfId="8927"/>
    <cellStyle name="Millares 51 4" xfId="14334"/>
    <cellStyle name="Millares 52" xfId="8928"/>
    <cellStyle name="Millares 52 2" xfId="8929"/>
    <cellStyle name="Millares 52 3" xfId="8930"/>
    <cellStyle name="Millares 52 4" xfId="14335"/>
    <cellStyle name="Millares 53" xfId="8931"/>
    <cellStyle name="Millares 53 2" xfId="8932"/>
    <cellStyle name="Millares 53 3" xfId="8933"/>
    <cellStyle name="Millares 53 4" xfId="14336"/>
    <cellStyle name="Millares 54" xfId="8934"/>
    <cellStyle name="Millares 54 2" xfId="8935"/>
    <cellStyle name="Millares 54 3" xfId="8936"/>
    <cellStyle name="Millares 54 4" xfId="14337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2 2" xfId="14339"/>
    <cellStyle name="Millares 60 2 3" xfId="8968"/>
    <cellStyle name="Millares 60 2 3 2" xfId="13248"/>
    <cellStyle name="Millares 60 2 3 2 2" xfId="13942"/>
    <cellStyle name="Millares 60 2 3 2 2 2" xfId="14505"/>
    <cellStyle name="Millares 60 2 3 2 3" xfId="14405"/>
    <cellStyle name="Millares 60 2 3 3" xfId="13593"/>
    <cellStyle name="Millares 60 2 3 3 2" xfId="14451"/>
    <cellStyle name="Millares 60 2 3 4" xfId="14340"/>
    <cellStyle name="Millares 60 2 4" xfId="13241"/>
    <cellStyle name="Millares 60 2 4 2" xfId="13934"/>
    <cellStyle name="Millares 60 2 4 2 2" xfId="14502"/>
    <cellStyle name="Millares 60 2 4 3" xfId="14402"/>
    <cellStyle name="Millares 60 2 5" xfId="13585"/>
    <cellStyle name="Millares 60 2 5 2" xfId="14448"/>
    <cellStyle name="Millares 60 2 6" xfId="14338"/>
    <cellStyle name="Millares 60 3" xfId="8969"/>
    <cellStyle name="Millares 60 3 2" xfId="13857"/>
    <cellStyle name="Millares 60 3 2 2" xfId="14484"/>
    <cellStyle name="Millares 60 3 3" xfId="14341"/>
    <cellStyle name="Millares 60 4" xfId="13508"/>
    <cellStyle name="Millares 60 4 2" xfId="14430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2 2 2" xfId="14506"/>
    <cellStyle name="Millares 61 2 3 2 3" xfId="14406"/>
    <cellStyle name="Millares 61 2 3 3" xfId="13594"/>
    <cellStyle name="Millares 61 2 3 3 2" xfId="14452"/>
    <cellStyle name="Millares 61 2 3 4" xfId="14343"/>
    <cellStyle name="Millares 61 2 4" xfId="13243"/>
    <cellStyle name="Millares 61 2 4 2" xfId="13937"/>
    <cellStyle name="Millares 61 2 4 2 2" xfId="14503"/>
    <cellStyle name="Millares 61 2 4 3" xfId="14403"/>
    <cellStyle name="Millares 61 2 5" xfId="13588"/>
    <cellStyle name="Millares 61 2 5 2" xfId="14449"/>
    <cellStyle name="Millares 61 2 6" xfId="14342"/>
    <cellStyle name="Millares 61 3" xfId="8974"/>
    <cellStyle name="Millares 61 3 2" xfId="13860"/>
    <cellStyle name="Millares 61 3 2 2" xfId="14485"/>
    <cellStyle name="Millares 61 3 3" xfId="14344"/>
    <cellStyle name="Millares 61 4" xfId="13511"/>
    <cellStyle name="Millares 61 4 2" xfId="1443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2 2 2" xfId="14507"/>
    <cellStyle name="Millares 62 2 3 2 3" xfId="14407"/>
    <cellStyle name="Millares 62 2 3 3" xfId="13595"/>
    <cellStyle name="Millares 62 2 3 3 2" xfId="14453"/>
    <cellStyle name="Millares 62 2 3 4" xfId="14346"/>
    <cellStyle name="Millares 62 2 4" xfId="13246"/>
    <cellStyle name="Millares 62 2 4 2" xfId="13940"/>
    <cellStyle name="Millares 62 2 4 2 2" xfId="14504"/>
    <cellStyle name="Millares 62 2 4 3" xfId="14404"/>
    <cellStyle name="Millares 62 2 5" xfId="13591"/>
    <cellStyle name="Millares 62 2 5 2" xfId="14450"/>
    <cellStyle name="Millares 62 2 6" xfId="14345"/>
    <cellStyle name="Millares 62 3" xfId="8979"/>
    <cellStyle name="Millares 62 3 2" xfId="13863"/>
    <cellStyle name="Millares 62 3 2 2" xfId="14486"/>
    <cellStyle name="Millares 62 3 3" xfId="14347"/>
    <cellStyle name="Millares 62 4" xfId="13514"/>
    <cellStyle name="Millares 62 4 2" xfId="14432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8 3" xfId="14348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2 2 2" xfId="14508"/>
    <cellStyle name="Millares 74 2 3" xfId="14349"/>
    <cellStyle name="Millares 74 3" xfId="13597"/>
    <cellStyle name="Millares 74 3 2" xfId="14454"/>
    <cellStyle name="Millares 75" xfId="9010"/>
    <cellStyle name="Millares 75 2" xfId="9011"/>
    <cellStyle name="Millares 75 2 2" xfId="13948"/>
    <cellStyle name="Millares 75 2 2 2" xfId="14509"/>
    <cellStyle name="Millares 75 2 3" xfId="14351"/>
    <cellStyle name="Millares 75 3" xfId="13599"/>
    <cellStyle name="Millares 75 3 2" xfId="14455"/>
    <cellStyle name="Millares 75 4" xfId="14350"/>
    <cellStyle name="Millares 76" xfId="9012"/>
    <cellStyle name="Millares 76 2" xfId="9013"/>
    <cellStyle name="Millares 76 2 2" xfId="14092"/>
    <cellStyle name="Millares 76 2 2 2" xfId="14510"/>
    <cellStyle name="Millares 76 2 3" xfId="14352"/>
    <cellStyle name="Millares 76 3" xfId="13743"/>
    <cellStyle name="Millares 76 3 2" xfId="14456"/>
    <cellStyle name="Millares 77" xfId="9014"/>
    <cellStyle name="Millares 77 2" xfId="9015"/>
    <cellStyle name="Millares 77 2 2" xfId="14095"/>
    <cellStyle name="Millares 77 2 2 2" xfId="14511"/>
    <cellStyle name="Millares 77 2 3" xfId="14353"/>
    <cellStyle name="Millares 77 3" xfId="13746"/>
    <cellStyle name="Millares 77 3 2" xfId="14457"/>
    <cellStyle name="Millares 78" xfId="9016"/>
    <cellStyle name="Millares 78 2" xfId="9017"/>
    <cellStyle name="Millares 78 2 2" xfId="14098"/>
    <cellStyle name="Millares 78 2 2 2" xfId="14512"/>
    <cellStyle name="Millares 78 2 3" xfId="14354"/>
    <cellStyle name="Millares 78 3" xfId="13749"/>
    <cellStyle name="Millares 78 3 2" xfId="14458"/>
    <cellStyle name="Millares 79" xfId="9018"/>
    <cellStyle name="Millares 79 2" xfId="13402"/>
    <cellStyle name="Millares 79 2 2" xfId="14101"/>
    <cellStyle name="Millares 79 2 2 2" xfId="14513"/>
    <cellStyle name="Millares 79 2 3" xfId="14408"/>
    <cellStyle name="Millares 79 3" xfId="13752"/>
    <cellStyle name="Millares 79 3 2" xfId="14459"/>
    <cellStyle name="Millares 79 4" xfId="13066"/>
    <cellStyle name="Millares 79 4 2" xfId="14369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 4 2" xfId="14355"/>
    <cellStyle name="Millares 80" xfId="9025"/>
    <cellStyle name="Millares 80 2" xfId="13405"/>
    <cellStyle name="Millares 80 2 2" xfId="14104"/>
    <cellStyle name="Millares 80 2 2 2" xfId="14514"/>
    <cellStyle name="Millares 80 2 3" xfId="14409"/>
    <cellStyle name="Millares 80 3" xfId="13755"/>
    <cellStyle name="Millares 80 3 2" xfId="14460"/>
    <cellStyle name="Millares 80 4" xfId="13069"/>
    <cellStyle name="Millares 80 4 2" xfId="14370"/>
    <cellStyle name="Millares 81" xfId="9026"/>
    <cellStyle name="Millares 81 2" xfId="13408"/>
    <cellStyle name="Millares 81 2 2" xfId="14107"/>
    <cellStyle name="Millares 81 2 2 2" xfId="14515"/>
    <cellStyle name="Millares 81 2 3" xfId="14410"/>
    <cellStyle name="Millares 81 3" xfId="13758"/>
    <cellStyle name="Millares 81 3 2" xfId="14461"/>
    <cellStyle name="Millares 81 4" xfId="13072"/>
    <cellStyle name="Millares 81 4 2" xfId="14371"/>
    <cellStyle name="Millares 82" xfId="9027"/>
    <cellStyle name="Millares 82 2" xfId="13411"/>
    <cellStyle name="Millares 82 2 2" xfId="14110"/>
    <cellStyle name="Millares 82 2 2 2" xfId="14516"/>
    <cellStyle name="Millares 82 2 3" xfId="14411"/>
    <cellStyle name="Millares 82 3" xfId="13761"/>
    <cellStyle name="Millares 82 3 2" xfId="14462"/>
    <cellStyle name="Millares 82 4" xfId="13075"/>
    <cellStyle name="Millares 82 4 2" xfId="14372"/>
    <cellStyle name="Millares 83" xfId="9028"/>
    <cellStyle name="Millares 83 2" xfId="13414"/>
    <cellStyle name="Millares 83 2 2" xfId="14113"/>
    <cellStyle name="Millares 83 2 2 2" xfId="14517"/>
    <cellStyle name="Millares 83 2 3" xfId="14412"/>
    <cellStyle name="Millares 83 3" xfId="13764"/>
    <cellStyle name="Millares 83 3 2" xfId="14463"/>
    <cellStyle name="Millares 83 4" xfId="13078"/>
    <cellStyle name="Millares 83 4 2" xfId="14373"/>
    <cellStyle name="Millares 84" xfId="13081"/>
    <cellStyle name="Millares 84 2" xfId="13417"/>
    <cellStyle name="Millares 84 2 2" xfId="14116"/>
    <cellStyle name="Millares 84 2 2 2" xfId="14518"/>
    <cellStyle name="Millares 84 2 3" xfId="14413"/>
    <cellStyle name="Millares 84 3" xfId="13767"/>
    <cellStyle name="Millares 84 3 2" xfId="14464"/>
    <cellStyle name="Millares 84 4" xfId="14374"/>
    <cellStyle name="Millares 85" xfId="13085"/>
    <cellStyle name="Millares 85 2" xfId="13420"/>
    <cellStyle name="Millares 85 2 2" xfId="14119"/>
    <cellStyle name="Millares 85 2 2 2" xfId="14519"/>
    <cellStyle name="Millares 85 2 3" xfId="14414"/>
    <cellStyle name="Millares 85 3" xfId="13770"/>
    <cellStyle name="Millares 85 3 2" xfId="14465"/>
    <cellStyle name="Millares 85 4" xfId="14375"/>
    <cellStyle name="Millares 86" xfId="13089"/>
    <cellStyle name="Millares 86 2" xfId="13774"/>
    <cellStyle name="Millares 86 2 2" xfId="14466"/>
    <cellStyle name="Millares 86 3" xfId="14376"/>
    <cellStyle name="Millares 87" xfId="13105"/>
    <cellStyle name="Millares 88" xfId="13090"/>
    <cellStyle name="Millares 88 2" xfId="13775"/>
    <cellStyle name="Millares 88 2 2" xfId="14467"/>
    <cellStyle name="Millares 88 3" xfId="14377"/>
    <cellStyle name="Millares 89" xfId="13091"/>
    <cellStyle name="Millares 89 2" xfId="13776"/>
    <cellStyle name="Millares 89 2 2" xfId="14468"/>
    <cellStyle name="Millares 89 3" xfId="14378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 4 2" xfId="14356"/>
    <cellStyle name="Millares 90" xfId="13437"/>
    <cellStyle name="Millares 91" xfId="14123"/>
    <cellStyle name="Millares 92" xfId="12617"/>
    <cellStyle name="Millares 93" xfId="14260"/>
    <cellStyle name="Millares 94" xfId="14553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0 3" xfId="14357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4 3" xfId="14358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49 2" xfId="14359"/>
    <cellStyle name="Moneda 5" xfId="9231"/>
    <cellStyle name="Moneda 5 2" xfId="9232"/>
    <cellStyle name="Moneda 5 3" xfId="9233"/>
    <cellStyle name="Moneda 5 4" xfId="14360"/>
    <cellStyle name="Moneda 50" xfId="9234"/>
    <cellStyle name="Moneda 50 2" xfId="14361"/>
    <cellStyle name="Moneda 51" xfId="9235"/>
    <cellStyle name="Moneda 52" xfId="12620"/>
    <cellStyle name="Moneda 6" xfId="9236"/>
    <cellStyle name="Moneda 6 2" xfId="9237"/>
    <cellStyle name="Moneda 6 3" xfId="13106"/>
    <cellStyle name="Moneda 6 4" xfId="14362"/>
    <cellStyle name="Moneda 7" xfId="9238"/>
    <cellStyle name="Moneda 7 2" xfId="9239"/>
    <cellStyle name="Moneda 7 3" xfId="13438"/>
    <cellStyle name="Moneda 7 4" xfId="14363"/>
    <cellStyle name="Moneda 8" xfId="9240"/>
    <cellStyle name="Moneda 8 2" xfId="9241"/>
    <cellStyle name="Moneda 8 3" xfId="14364"/>
    <cellStyle name="Moneda 9" xfId="9242"/>
    <cellStyle name="Moneda 9 2" xfId="9243"/>
    <cellStyle name="Moneda 9 3" xfId="14365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36 2" xfId="14367"/>
    <cellStyle name="Normal 137" xfId="14552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12" xfId="14554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4 6" xfId="14563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5 6" xfId="14566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27" xfId="14559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13" xfId="14560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 8" xfId="14567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Output 7 2" xfId="14368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2 5" xfId="14555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3 5" xfId="14571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APDataCell" xfId="14551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de Deuda'!$B$4</c:f>
              <c:strCache>
                <c:ptCount val="1"/>
                <c:pt idx="0">
                  <c:v>Deuda Total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520851.65807464923</c:v>
                </c:pt>
                <c:pt idx="1">
                  <c:v>665101.22152811009</c:v>
                </c:pt>
                <c:pt idx="2">
                  <c:v>625774.32183776004</c:v>
                </c:pt>
                <c:pt idx="3">
                  <c:v>647969.88009800005</c:v>
                </c:pt>
                <c:pt idx="4">
                  <c:v>215682.740016</c:v>
                </c:pt>
                <c:pt idx="5">
                  <c:v>430899.31588515005</c:v>
                </c:pt>
                <c:pt idx="6">
                  <c:v>510084.4</c:v>
                </c:pt>
                <c:pt idx="7">
                  <c:v>276000</c:v>
                </c:pt>
                <c:pt idx="8">
                  <c:v>0</c:v>
                </c:pt>
                <c:pt idx="9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7272"/>
        <c:axId val="975563744"/>
      </c:barChart>
      <c:catAx>
        <c:axId val="97556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3744"/>
        <c:crosses val="autoZero"/>
        <c:auto val="1"/>
        <c:lblAlgn val="ctr"/>
        <c:lblOffset val="100"/>
        <c:noMultiLvlLbl val="0"/>
      </c:catAx>
      <c:valAx>
        <c:axId val="9755637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7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520851.65807464923</c:v>
                </c:pt>
                <c:pt idx="1">
                  <c:v>665101.22152811009</c:v>
                </c:pt>
                <c:pt idx="2">
                  <c:v>625774.32183776004</c:v>
                </c:pt>
                <c:pt idx="3">
                  <c:v>647969.88009800005</c:v>
                </c:pt>
                <c:pt idx="4">
                  <c:v>215682.740016</c:v>
                </c:pt>
                <c:pt idx="5">
                  <c:v>430899.31588515005</c:v>
                </c:pt>
                <c:pt idx="6">
                  <c:v>510084.4</c:v>
                </c:pt>
                <c:pt idx="7">
                  <c:v>276000</c:v>
                </c:pt>
                <c:pt idx="8">
                  <c:v>0</c:v>
                </c:pt>
                <c:pt idx="9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4528"/>
        <c:axId val="1003380984"/>
      </c:barChart>
      <c:catAx>
        <c:axId val="9755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003380984"/>
        <c:crosses val="autoZero"/>
        <c:auto val="1"/>
        <c:lblAlgn val="ctr"/>
        <c:lblOffset val="100"/>
        <c:noMultiLvlLbl val="0"/>
      </c:catAx>
      <c:valAx>
        <c:axId val="1003380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4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12</xdr:col>
      <xdr:colOff>247650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371475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1"/>
  <sheetViews>
    <sheetView showGridLines="0" topLeftCell="A4" zoomScaleNormal="100" workbookViewId="0">
      <selection activeCell="E24" sqref="E24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32" style="13" bestFit="1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0" width="10.5546875" style="13" customWidth="1"/>
    <col min="11" max="16384" width="11.44140625" style="13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</row>
    <row r="2" spans="1:10" ht="10.5" customHeight="1">
      <c r="A2" s="12"/>
      <c r="B2" s="121" t="s">
        <v>106</v>
      </c>
      <c r="C2" s="122"/>
      <c r="D2" s="122"/>
      <c r="E2" s="122"/>
      <c r="F2" s="122"/>
      <c r="G2" s="122"/>
      <c r="H2" s="122"/>
      <c r="I2" s="123"/>
      <c r="J2"/>
    </row>
    <row r="3" spans="1:10" ht="10.5" customHeight="1">
      <c r="A3" s="12"/>
      <c r="B3" s="124"/>
      <c r="C3" s="125"/>
      <c r="D3" s="125"/>
      <c r="E3" s="125"/>
      <c r="F3" s="125"/>
      <c r="G3" s="125"/>
      <c r="H3" s="125"/>
      <c r="I3" s="126"/>
      <c r="J3"/>
    </row>
    <row r="4" spans="1:10">
      <c r="A4" s="12"/>
      <c r="B4" s="14"/>
      <c r="C4" s="15"/>
      <c r="D4" s="16"/>
      <c r="E4" s="16"/>
      <c r="F4" s="16"/>
      <c r="G4" s="15"/>
      <c r="H4" s="17"/>
      <c r="I4" s="18"/>
      <c r="J4" s="14"/>
    </row>
    <row r="5" spans="1:10">
      <c r="A5" s="12"/>
      <c r="B5" s="19"/>
      <c r="C5" s="1" t="s">
        <v>39</v>
      </c>
      <c r="D5" s="2" t="s">
        <v>34</v>
      </c>
      <c r="E5" s="15"/>
      <c r="F5" s="20"/>
      <c r="G5" s="1" t="s">
        <v>40</v>
      </c>
      <c r="H5" s="2" t="s">
        <v>34</v>
      </c>
      <c r="I5" s="21"/>
      <c r="J5" s="19"/>
    </row>
    <row r="6" spans="1:10">
      <c r="A6" s="12"/>
      <c r="B6" s="19"/>
      <c r="C6" s="22" t="s">
        <v>0</v>
      </c>
      <c r="D6" s="23">
        <v>0.83437622328448191</v>
      </c>
      <c r="E6" s="24"/>
      <c r="F6" s="15"/>
      <c r="G6" s="25" t="s">
        <v>89</v>
      </c>
      <c r="H6" s="23">
        <v>0.7924410252296622</v>
      </c>
      <c r="I6" s="21"/>
      <c r="J6" s="19"/>
    </row>
    <row r="7" spans="1:10">
      <c r="A7" s="12"/>
      <c r="B7" s="19"/>
      <c r="C7" s="22" t="s">
        <v>1</v>
      </c>
      <c r="D7" s="23">
        <v>3.9304658712142219E-2</v>
      </c>
      <c r="E7" s="24"/>
      <c r="F7" s="27"/>
      <c r="G7" s="25" t="s">
        <v>90</v>
      </c>
      <c r="H7" s="23">
        <v>3.0183395753106142E-2</v>
      </c>
      <c r="I7" s="21"/>
      <c r="J7" s="19"/>
    </row>
    <row r="8" spans="1:10">
      <c r="A8" s="12"/>
      <c r="B8" s="19"/>
      <c r="C8" s="22" t="s">
        <v>2</v>
      </c>
      <c r="D8" s="23">
        <v>0</v>
      </c>
      <c r="E8" s="24"/>
      <c r="F8" s="27"/>
      <c r="G8" s="25" t="s">
        <v>91</v>
      </c>
      <c r="H8" s="23">
        <v>0</v>
      </c>
      <c r="I8" s="21"/>
      <c r="J8" s="19"/>
    </row>
    <row r="9" spans="1:10">
      <c r="A9" s="12"/>
      <c r="B9" s="19"/>
      <c r="C9" s="22" t="s">
        <v>3</v>
      </c>
      <c r="D9" s="23">
        <v>0.12180659343939269</v>
      </c>
      <c r="E9" s="24"/>
      <c r="F9" s="27"/>
      <c r="G9" s="25" t="s">
        <v>92</v>
      </c>
      <c r="H9" s="28">
        <v>0</v>
      </c>
      <c r="I9" s="21"/>
      <c r="J9" s="19"/>
    </row>
    <row r="10" spans="1:10">
      <c r="A10" s="12"/>
      <c r="B10" s="19"/>
      <c r="C10" s="22" t="s">
        <v>5</v>
      </c>
      <c r="D10" s="23">
        <v>0</v>
      </c>
      <c r="E10" s="24"/>
      <c r="F10" s="27"/>
      <c r="G10" s="25" t="s">
        <v>88</v>
      </c>
      <c r="H10" s="26">
        <v>4.5125245639832268E-3</v>
      </c>
      <c r="I10" s="21"/>
      <c r="J10" s="19"/>
    </row>
    <row r="11" spans="1:10">
      <c r="A11" s="12"/>
      <c r="B11" s="14"/>
      <c r="C11" s="22" t="s">
        <v>87</v>
      </c>
      <c r="D11" s="23">
        <v>4.5125245639832268E-3</v>
      </c>
      <c r="E11" s="15"/>
      <c r="F11" s="27"/>
      <c r="G11" s="25" t="s">
        <v>104</v>
      </c>
      <c r="H11" s="28">
        <v>0.12180659343939269</v>
      </c>
      <c r="I11" s="21"/>
      <c r="J11" s="14"/>
    </row>
    <row r="12" spans="1:10">
      <c r="A12" s="12"/>
      <c r="B12" s="14"/>
      <c r="C12" s="29"/>
      <c r="D12" s="30"/>
      <c r="E12" s="27"/>
      <c r="F12" s="31"/>
      <c r="G12" s="25" t="s">
        <v>6</v>
      </c>
      <c r="H12" s="28">
        <v>1.0577769598550012E-2</v>
      </c>
      <c r="I12" s="21"/>
      <c r="J12" s="14"/>
    </row>
    <row r="13" spans="1:10">
      <c r="A13" s="12"/>
      <c r="B13" s="14"/>
      <c r="C13" s="15"/>
      <c r="E13" s="27"/>
      <c r="F13" s="31"/>
      <c r="G13" s="25" t="s">
        <v>4</v>
      </c>
      <c r="H13" s="28">
        <v>4.0478691415305794E-2</v>
      </c>
      <c r="I13" s="18"/>
      <c r="J13" s="14"/>
    </row>
    <row r="14" spans="1:10">
      <c r="A14" s="12"/>
      <c r="B14" s="19"/>
      <c r="E14" s="15"/>
      <c r="F14" s="31"/>
      <c r="G14" s="15"/>
      <c r="H14" s="17"/>
      <c r="I14" s="21"/>
      <c r="J14" s="19"/>
    </row>
    <row r="15" spans="1:10">
      <c r="A15" s="12"/>
      <c r="B15" s="19"/>
      <c r="C15" s="1" t="s">
        <v>41</v>
      </c>
      <c r="D15" s="2" t="s">
        <v>34</v>
      </c>
      <c r="E15" s="32"/>
      <c r="F15" s="20"/>
      <c r="G15" s="1" t="s">
        <v>42</v>
      </c>
      <c r="H15" s="2" t="s">
        <v>34</v>
      </c>
      <c r="I15" s="21"/>
      <c r="J15" s="19"/>
    </row>
    <row r="16" spans="1:10">
      <c r="A16" s="12"/>
      <c r="B16" s="19"/>
      <c r="C16" s="22" t="s">
        <v>8</v>
      </c>
      <c r="D16" s="23">
        <v>0.85210998094968615</v>
      </c>
      <c r="E16" s="32"/>
      <c r="F16" s="31"/>
      <c r="G16" s="25" t="s">
        <v>89</v>
      </c>
      <c r="H16" s="23">
        <v>0.77465082098732285</v>
      </c>
      <c r="I16" s="21"/>
      <c r="J16" s="19"/>
    </row>
    <row r="17" spans="1:10">
      <c r="A17" s="12"/>
      <c r="B17" s="19"/>
      <c r="C17" s="22" t="s">
        <v>1</v>
      </c>
      <c r="D17" s="23">
        <v>3.9304658712142219E-2</v>
      </c>
      <c r="G17" s="25" t="s">
        <v>90</v>
      </c>
      <c r="H17" s="23">
        <v>3.0183395753106142E-2</v>
      </c>
      <c r="I17" s="21"/>
      <c r="J17" s="19"/>
    </row>
    <row r="18" spans="1:10">
      <c r="A18" s="12"/>
      <c r="B18" s="19"/>
      <c r="C18" s="22" t="s">
        <v>2</v>
      </c>
      <c r="D18" s="23">
        <v>0</v>
      </c>
      <c r="G18" s="25" t="s">
        <v>91</v>
      </c>
      <c r="H18" s="23">
        <v>0</v>
      </c>
      <c r="I18" s="21"/>
      <c r="J18" s="19"/>
    </row>
    <row r="19" spans="1:10">
      <c r="A19" s="12"/>
      <c r="B19" s="19"/>
      <c r="C19" s="22" t="s">
        <v>83</v>
      </c>
      <c r="D19" s="23">
        <v>0.10407283577418841</v>
      </c>
      <c r="G19" s="25" t="s">
        <v>92</v>
      </c>
      <c r="H19" s="28">
        <v>0</v>
      </c>
      <c r="I19" s="21"/>
      <c r="J19" s="19"/>
    </row>
    <row r="20" spans="1:10">
      <c r="A20" s="12"/>
      <c r="B20" s="14"/>
      <c r="C20" s="22" t="s">
        <v>84</v>
      </c>
      <c r="D20" s="23">
        <v>0</v>
      </c>
      <c r="E20" s="15"/>
      <c r="F20" s="15"/>
      <c r="G20" s="25" t="s">
        <v>88</v>
      </c>
      <c r="H20" s="26">
        <v>4.5125245639832268E-3</v>
      </c>
      <c r="I20" s="21"/>
      <c r="J20" s="14"/>
    </row>
    <row r="21" spans="1:10">
      <c r="A21" s="12"/>
      <c r="B21" s="14"/>
      <c r="C21" s="22" t="s">
        <v>5</v>
      </c>
      <c r="D21" s="23">
        <v>0</v>
      </c>
      <c r="G21" s="33" t="s">
        <v>104</v>
      </c>
      <c r="H21" s="28">
        <v>6.2591606049680127E-4</v>
      </c>
      <c r="I21" s="21"/>
      <c r="J21" s="14"/>
    </row>
    <row r="22" spans="1:10">
      <c r="A22" s="12"/>
      <c r="B22" s="14"/>
      <c r="C22" s="22" t="s">
        <v>87</v>
      </c>
      <c r="D22" s="23">
        <v>4.5125245639832268E-3</v>
      </c>
      <c r="G22" s="33" t="s">
        <v>6</v>
      </c>
      <c r="H22" s="28">
        <v>0.14954865121978528</v>
      </c>
      <c r="I22" s="18"/>
      <c r="J22" s="14"/>
    </row>
    <row r="23" spans="1:10">
      <c r="A23" s="12"/>
      <c r="B23" s="19"/>
      <c r="C23" s="29"/>
      <c r="D23" s="34"/>
      <c r="G23" s="33" t="s">
        <v>4</v>
      </c>
      <c r="H23" s="28">
        <v>4.0478691415305794E-2</v>
      </c>
      <c r="I23" s="21"/>
      <c r="J23" s="19"/>
    </row>
    <row r="24" spans="1:10">
      <c r="A24" s="12"/>
      <c r="B24" s="19"/>
      <c r="C24" s="15"/>
      <c r="G24" s="15"/>
      <c r="H24" s="35"/>
      <c r="I24" s="21"/>
      <c r="J24" s="19"/>
    </row>
    <row r="25" spans="1:10" ht="24" customHeight="1">
      <c r="A25" s="12"/>
      <c r="B25" s="19"/>
      <c r="C25" s="4" t="s">
        <v>35</v>
      </c>
      <c r="D25" s="5" t="s">
        <v>36</v>
      </c>
      <c r="E25" s="5" t="s">
        <v>37</v>
      </c>
      <c r="F25" s="37"/>
      <c r="G25" s="4" t="s">
        <v>38</v>
      </c>
      <c r="H25" s="5" t="s">
        <v>58</v>
      </c>
      <c r="I25" s="21"/>
      <c r="J25" s="19"/>
    </row>
    <row r="26" spans="1:10">
      <c r="A26" s="12"/>
      <c r="B26" s="19"/>
      <c r="C26" s="38" t="s">
        <v>23</v>
      </c>
      <c r="D26" s="39">
        <v>2773236.2661703322</v>
      </c>
      <c r="E26" s="40">
        <v>0.1491936602654845</v>
      </c>
      <c r="F26" s="41"/>
      <c r="G26" s="42" t="s">
        <v>9</v>
      </c>
      <c r="H26" s="43">
        <f>100%-H27-H28</f>
        <v>0.32772434399311368</v>
      </c>
      <c r="I26" s="21"/>
      <c r="J26" s="19"/>
    </row>
    <row r="27" spans="1:10">
      <c r="A27" s="12"/>
      <c r="B27" s="19"/>
      <c r="C27" s="38" t="s">
        <v>100</v>
      </c>
      <c r="D27" s="39">
        <v>0</v>
      </c>
      <c r="E27" s="40">
        <v>0</v>
      </c>
      <c r="F27" s="44"/>
      <c r="G27" s="42" t="s">
        <v>20</v>
      </c>
      <c r="H27" s="43">
        <v>0.43042991436567996</v>
      </c>
      <c r="I27" s="21"/>
      <c r="J27" s="19"/>
    </row>
    <row r="28" spans="1:10">
      <c r="A28" s="12"/>
      <c r="B28" s="19"/>
      <c r="C28" s="38" t="s">
        <v>93</v>
      </c>
      <c r="D28" s="39">
        <v>626491.67887436063</v>
      </c>
      <c r="E28" s="40">
        <v>3.6624512150610349E-2</v>
      </c>
      <c r="F28" s="45"/>
      <c r="G28" s="42" t="s">
        <v>10</v>
      </c>
      <c r="H28" s="43">
        <v>0.24184574164120629</v>
      </c>
      <c r="I28" s="18"/>
      <c r="J28" s="19"/>
    </row>
    <row r="29" spans="1:10">
      <c r="A29" s="12"/>
      <c r="B29" s="19"/>
      <c r="C29" s="38" t="s">
        <v>11</v>
      </c>
      <c r="D29" s="39">
        <v>848884.30452699994</v>
      </c>
      <c r="E29" s="40">
        <v>0.13433247331067494</v>
      </c>
      <c r="F29" s="46"/>
      <c r="G29" s="47" t="s">
        <v>65</v>
      </c>
      <c r="H29" s="48">
        <v>3.6735083372795123</v>
      </c>
      <c r="I29" s="18"/>
      <c r="J29" s="19"/>
    </row>
    <row r="30" spans="1:10">
      <c r="A30" s="12"/>
      <c r="B30" s="19"/>
      <c r="C30" s="38" t="s">
        <v>102</v>
      </c>
      <c r="D30" s="39">
        <v>2662.7752155063999</v>
      </c>
      <c r="E30" s="40">
        <v>6.6547501821521471E-2</v>
      </c>
      <c r="F30" s="31"/>
      <c r="H30" s="49"/>
      <c r="I30" s="18"/>
      <c r="J30" s="19"/>
    </row>
    <row r="31" spans="1:10">
      <c r="A31" s="12"/>
      <c r="B31" s="19"/>
      <c r="C31" s="38" t="s">
        <v>80</v>
      </c>
      <c r="D31" s="39">
        <v>2932.8685529999998</v>
      </c>
      <c r="E31" s="40">
        <v>0.15545820466940147</v>
      </c>
      <c r="F31" s="50"/>
      <c r="G31" s="110"/>
      <c r="H31" s="109"/>
      <c r="I31" s="18"/>
      <c r="J31" s="19"/>
    </row>
    <row r="32" spans="1:10">
      <c r="A32" s="12"/>
      <c r="B32" s="19"/>
      <c r="C32" s="52" t="s">
        <v>64</v>
      </c>
      <c r="D32" s="115"/>
      <c r="E32" s="53">
        <v>0.12960345279194047</v>
      </c>
      <c r="F32" s="54"/>
      <c r="G32" s="110"/>
      <c r="H32" s="109"/>
      <c r="I32" s="18"/>
      <c r="J32" s="19"/>
    </row>
    <row r="33" spans="1:10">
      <c r="A33" s="12"/>
      <c r="B33" s="19"/>
      <c r="D33" s="36"/>
      <c r="E33" s="114"/>
      <c r="F33" s="56"/>
      <c r="G33" s="106"/>
      <c r="H33" s="109"/>
      <c r="I33" s="18"/>
      <c r="J33" s="19"/>
    </row>
    <row r="34" spans="1:10">
      <c r="A34" s="12"/>
      <c r="B34" s="19"/>
      <c r="C34" s="6" t="s">
        <v>43</v>
      </c>
      <c r="D34" s="7"/>
      <c r="E34" s="5" t="s">
        <v>46</v>
      </c>
      <c r="F34" s="56"/>
      <c r="G34" s="111"/>
      <c r="H34" s="109"/>
      <c r="I34" s="18"/>
      <c r="J34" s="19"/>
    </row>
    <row r="35" spans="1:10">
      <c r="A35" s="12"/>
      <c r="B35" s="19"/>
      <c r="C35" s="57" t="s">
        <v>74</v>
      </c>
      <c r="D35" s="58"/>
      <c r="E35" s="59">
        <v>4254207.8933401983</v>
      </c>
      <c r="F35" s="56"/>
      <c r="G35" s="116">
        <f>+E35-SUM(D26:D31)</f>
        <v>0</v>
      </c>
      <c r="H35" s="109"/>
      <c r="I35" s="18"/>
      <c r="J35" s="19"/>
    </row>
    <row r="36" spans="1:10">
      <c r="A36" s="12"/>
      <c r="B36" s="19"/>
      <c r="C36" s="60" t="s">
        <v>75</v>
      </c>
      <c r="D36" s="61"/>
      <c r="E36" s="62">
        <v>88155.644099469995</v>
      </c>
      <c r="F36" s="56"/>
      <c r="G36" s="111"/>
      <c r="H36" s="109"/>
      <c r="I36" s="18"/>
      <c r="J36" s="19"/>
    </row>
    <row r="37" spans="1:10">
      <c r="A37" s="12"/>
      <c r="B37" s="19"/>
      <c r="C37" s="64" t="s">
        <v>70</v>
      </c>
      <c r="D37" s="65"/>
      <c r="E37" s="66">
        <f>SUM(E35:E36)</f>
        <v>4342363.5374396686</v>
      </c>
      <c r="F37" s="56"/>
      <c r="G37" s="111"/>
      <c r="H37" s="112"/>
      <c r="I37" s="18"/>
      <c r="J37" s="19"/>
    </row>
    <row r="38" spans="1:10">
      <c r="A38" s="12"/>
      <c r="B38" s="19"/>
      <c r="C38" s="64" t="s">
        <v>71</v>
      </c>
      <c r="D38" s="68"/>
      <c r="E38" s="66">
        <v>3467692.330610238</v>
      </c>
      <c r="F38" s="56"/>
      <c r="G38" s="113"/>
      <c r="H38" s="35"/>
      <c r="I38" s="18"/>
      <c r="J38" s="19"/>
    </row>
    <row r="39" spans="1:10">
      <c r="A39" s="12"/>
      <c r="B39" s="19"/>
      <c r="C39" s="69" t="s">
        <v>77</v>
      </c>
      <c r="D39" s="70"/>
      <c r="E39" s="71">
        <v>985375.60055560025</v>
      </c>
      <c r="F39" s="56"/>
      <c r="G39" s="63"/>
      <c r="H39" s="112"/>
      <c r="I39" s="18"/>
      <c r="J39" s="19"/>
    </row>
    <row r="40" spans="1:10">
      <c r="A40" s="12"/>
      <c r="B40" s="19"/>
      <c r="C40" s="64" t="s">
        <v>72</v>
      </c>
      <c r="D40" s="65"/>
      <c r="E40" s="66">
        <f>+E37+E39</f>
        <v>5327739.1379952691</v>
      </c>
      <c r="G40" s="67"/>
      <c r="H40" s="35"/>
      <c r="I40" s="18"/>
      <c r="J40" s="19"/>
    </row>
    <row r="41" spans="1:10">
      <c r="A41" s="12"/>
      <c r="B41" s="19"/>
      <c r="C41" s="72" t="s">
        <v>73</v>
      </c>
      <c r="D41" s="68"/>
      <c r="E41" s="66">
        <v>4453067.9311658386</v>
      </c>
      <c r="F41" s="56"/>
      <c r="G41" s="113"/>
      <c r="H41" s="35"/>
      <c r="I41" s="18"/>
      <c r="J41" s="19"/>
    </row>
    <row r="42" spans="1:10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10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10" ht="10.5" customHeight="1">
      <c r="A44" s="12"/>
      <c r="B44" s="19"/>
      <c r="C44" s="119" t="s">
        <v>62</v>
      </c>
      <c r="D44" s="119"/>
      <c r="E44" s="119"/>
      <c r="F44" s="119"/>
      <c r="G44" s="119"/>
      <c r="H44" s="119"/>
      <c r="I44" s="21"/>
    </row>
    <row r="45" spans="1:10" ht="10.5" customHeight="1">
      <c r="A45" s="12"/>
      <c r="B45" s="19"/>
      <c r="C45" s="119" t="s">
        <v>24</v>
      </c>
      <c r="D45" s="119"/>
      <c r="E45" s="119"/>
      <c r="F45" s="119"/>
      <c r="G45" s="119"/>
      <c r="H45" s="119"/>
      <c r="I45" s="21"/>
    </row>
    <row r="46" spans="1:10" ht="10.5" customHeight="1">
      <c r="A46" s="12"/>
      <c r="B46" s="19"/>
      <c r="C46" s="119" t="s">
        <v>25</v>
      </c>
      <c r="D46" s="119"/>
      <c r="E46" s="119"/>
      <c r="F46" s="119"/>
      <c r="G46" s="119"/>
      <c r="H46" s="119"/>
      <c r="I46" s="21"/>
    </row>
    <row r="47" spans="1:10" ht="10.5" customHeight="1">
      <c r="A47" s="12"/>
      <c r="B47" s="19"/>
      <c r="C47" s="119" t="s">
        <v>22</v>
      </c>
      <c r="D47" s="119"/>
      <c r="E47" s="119"/>
      <c r="F47" s="119"/>
      <c r="G47" s="119"/>
      <c r="H47" s="119"/>
      <c r="I47" s="21"/>
    </row>
    <row r="48" spans="1:10" ht="12" customHeight="1">
      <c r="A48" s="12"/>
      <c r="B48" s="19"/>
      <c r="C48" s="127" t="s">
        <v>26</v>
      </c>
      <c r="D48" s="127"/>
      <c r="E48" s="127"/>
      <c r="F48" s="127"/>
      <c r="G48" s="127"/>
      <c r="H48" s="127"/>
      <c r="I48" s="21"/>
    </row>
    <row r="49" spans="1:9" ht="10.5" customHeight="1">
      <c r="A49" s="12"/>
      <c r="B49" s="19"/>
      <c r="C49" s="118" t="s">
        <v>105</v>
      </c>
      <c r="D49" s="118"/>
      <c r="E49" s="118"/>
      <c r="F49" s="118"/>
      <c r="G49" s="118"/>
      <c r="H49" s="118"/>
      <c r="I49" s="21"/>
    </row>
    <row r="50" spans="1:9">
      <c r="A50" s="12"/>
      <c r="B50" s="14"/>
      <c r="C50" s="118"/>
      <c r="D50" s="118"/>
      <c r="E50" s="118"/>
      <c r="F50" s="118"/>
      <c r="G50" s="118"/>
      <c r="H50" s="118"/>
      <c r="I50" s="18"/>
    </row>
    <row r="51" spans="1:9" ht="12" customHeight="1">
      <c r="B51" s="77"/>
      <c r="C51" s="120" t="s">
        <v>29</v>
      </c>
      <c r="D51" s="120"/>
      <c r="E51" s="120"/>
      <c r="F51" s="120"/>
      <c r="G51" s="120"/>
      <c r="H51" s="120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Q29"/>
  <sheetViews>
    <sheetView showGridLines="0" zoomScaleNormal="100" workbookViewId="0">
      <selection activeCell="O4" sqref="O4"/>
    </sheetView>
  </sheetViews>
  <sheetFormatPr baseColWidth="10" defaultColWidth="11.44140625" defaultRowHeight="12"/>
  <cols>
    <col min="1" max="1" width="1.6640625" style="82" customWidth="1"/>
    <col min="2" max="2" width="12" style="82" customWidth="1"/>
    <col min="3" max="15" width="8.6640625" style="82" customWidth="1"/>
    <col min="16" max="16" width="14.5546875" style="82" customWidth="1"/>
    <col min="17" max="17" width="27.109375" style="82" bestFit="1" customWidth="1"/>
    <col min="18" max="18" width="20.44140625" style="82" bestFit="1" customWidth="1"/>
    <col min="19" max="16384" width="11.44140625" style="82"/>
  </cols>
  <sheetData>
    <row r="2" spans="2:17">
      <c r="B2" s="79"/>
      <c r="C2" s="80">
        <v>2023</v>
      </c>
      <c r="D2" s="80">
        <v>2024</v>
      </c>
      <c r="E2" s="80">
        <v>2025</v>
      </c>
      <c r="F2" s="80">
        <v>2026</v>
      </c>
      <c r="G2" s="80">
        <v>2027</v>
      </c>
      <c r="H2" s="80">
        <v>2028</v>
      </c>
      <c r="I2" s="80">
        <v>2029</v>
      </c>
      <c r="J2" s="80">
        <v>2030</v>
      </c>
      <c r="K2" s="80">
        <v>2031</v>
      </c>
      <c r="L2" s="80" t="s">
        <v>103</v>
      </c>
      <c r="M2" s="81" t="s">
        <v>18</v>
      </c>
    </row>
    <row r="3" spans="2:17">
      <c r="B3" s="1" t="s">
        <v>81</v>
      </c>
      <c r="C3" s="83">
        <f t="shared" ref="C3:L3" si="0">+C4/$M$4</f>
        <v>0.11994658060843801</v>
      </c>
      <c r="D3" s="83">
        <f t="shared" si="0"/>
        <v>0.15316571627263273</v>
      </c>
      <c r="E3" s="83">
        <f t="shared" si="0"/>
        <v>0.14410915079826025</v>
      </c>
      <c r="F3" s="83">
        <f t="shared" si="0"/>
        <v>0.14922055109187246</v>
      </c>
      <c r="G3" s="83">
        <f t="shared" si="0"/>
        <v>4.9669434204758042E-2</v>
      </c>
      <c r="H3" s="83">
        <f t="shared" si="0"/>
        <v>9.9231515779357252E-2</v>
      </c>
      <c r="I3" s="83">
        <f t="shared" si="0"/>
        <v>0.11746699593483471</v>
      </c>
      <c r="J3" s="83">
        <f t="shared" si="0"/>
        <v>6.3559855737627693E-2</v>
      </c>
      <c r="K3" s="83">
        <f t="shared" si="0"/>
        <v>0</v>
      </c>
      <c r="L3" s="83">
        <f t="shared" si="0"/>
        <v>0.10363019957221907</v>
      </c>
      <c r="M3" s="1"/>
      <c r="Q3" s="85"/>
    </row>
    <row r="4" spans="2:17">
      <c r="B4" s="86" t="s">
        <v>12</v>
      </c>
      <c r="C4" s="87">
        <v>520851.65807464923</v>
      </c>
      <c r="D4" s="87">
        <v>665101.22152811009</v>
      </c>
      <c r="E4" s="87">
        <v>625774.32183776004</v>
      </c>
      <c r="F4" s="87">
        <v>647969.88009800005</v>
      </c>
      <c r="G4" s="87">
        <v>215682.740016</v>
      </c>
      <c r="H4" s="87">
        <v>430899.31588515005</v>
      </c>
      <c r="I4" s="87">
        <v>510084.4</v>
      </c>
      <c r="J4" s="87">
        <v>276000</v>
      </c>
      <c r="K4" s="87">
        <v>0</v>
      </c>
      <c r="L4" s="87">
        <v>450000</v>
      </c>
      <c r="M4" s="87">
        <f>SUM(C4:L4)</f>
        <v>4342363.5374396686</v>
      </c>
      <c r="O4" s="117">
        <f>+M4-Deuda!E37</f>
        <v>0</v>
      </c>
      <c r="P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P5" s="88"/>
      <c r="Q5" s="88"/>
    </row>
    <row r="6" spans="2:17">
      <c r="O6" s="89"/>
      <c r="P6" s="88"/>
      <c r="Q6" s="88"/>
    </row>
    <row r="7" spans="2:17">
      <c r="P7" s="88"/>
    </row>
    <row r="8" spans="2:17">
      <c r="P8" s="88"/>
    </row>
    <row r="9" spans="2:17">
      <c r="P9" s="88"/>
    </row>
    <row r="10" spans="2:17">
      <c r="P10" s="88"/>
    </row>
    <row r="29" spans="2:2">
      <c r="B29" s="82" t="s">
        <v>59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B4" sqref="B4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9" t="s">
        <v>107</v>
      </c>
      <c r="C2" s="130" t="s">
        <v>19</v>
      </c>
      <c r="D2" s="130"/>
      <c r="E2" s="130"/>
      <c r="F2" s="130"/>
      <c r="G2" s="130"/>
      <c r="H2" s="130"/>
      <c r="I2" s="131"/>
    </row>
    <row r="3" spans="1:9">
      <c r="A3" s="12"/>
      <c r="B3" s="132"/>
      <c r="C3" s="125"/>
      <c r="D3" s="125"/>
      <c r="E3" s="125"/>
      <c r="F3" s="125"/>
      <c r="G3" s="125"/>
      <c r="H3" s="125"/>
      <c r="I3" s="133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50</v>
      </c>
      <c r="D5" s="2" t="s">
        <v>14</v>
      </c>
      <c r="E5" s="15"/>
      <c r="F5" s="20"/>
      <c r="G5" s="1" t="s">
        <v>49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0.83437622328448191</v>
      </c>
      <c r="E6" s="24"/>
      <c r="F6" s="15"/>
      <c r="G6" s="25" t="s">
        <v>89</v>
      </c>
      <c r="H6" s="23">
        <f>+Deuda!H6</f>
        <v>0.7924410252296622</v>
      </c>
      <c r="I6" s="95"/>
    </row>
    <row r="7" spans="1:9">
      <c r="A7" s="12"/>
      <c r="B7" s="94"/>
      <c r="C7" s="22" t="s">
        <v>1</v>
      </c>
      <c r="D7" s="26">
        <f>+Deuda!D7</f>
        <v>3.9304658712142219E-2</v>
      </c>
      <c r="E7" s="24"/>
      <c r="F7" s="27"/>
      <c r="G7" s="25" t="s">
        <v>90</v>
      </c>
      <c r="H7" s="23">
        <f>+Deuda!H7</f>
        <v>3.0183395753106142E-2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91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0.12180659343939269</v>
      </c>
      <c r="E9" s="24"/>
      <c r="F9" s="27"/>
      <c r="G9" s="25" t="s">
        <v>92</v>
      </c>
      <c r="H9" s="28">
        <f>+Deuda!H9</f>
        <v>0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88</v>
      </c>
      <c r="H10" s="28">
        <f>+Deuda!H10</f>
        <v>4.5125245639832268E-3</v>
      </c>
      <c r="I10" s="95"/>
    </row>
    <row r="11" spans="1:9">
      <c r="A11" s="12"/>
      <c r="B11" s="92"/>
      <c r="C11" s="22" t="s">
        <v>87</v>
      </c>
      <c r="D11" s="26">
        <f>+Deuda!D11</f>
        <v>4.5125245639832268E-3</v>
      </c>
      <c r="E11" s="15"/>
      <c r="F11" s="27"/>
      <c r="G11" s="25" t="s">
        <v>7</v>
      </c>
      <c r="H11" s="28">
        <f>+Deuda!H11</f>
        <v>0.12180659343939269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31</v>
      </c>
      <c r="H12" s="28">
        <f>+Deuda!H12</f>
        <v>1.0577769598550012E-2</v>
      </c>
      <c r="I12" s="95"/>
    </row>
    <row r="13" spans="1:9">
      <c r="A13" s="12"/>
      <c r="B13" s="92"/>
      <c r="C13" s="15"/>
      <c r="E13" s="27"/>
      <c r="F13" s="31"/>
      <c r="G13" s="25" t="s">
        <v>32</v>
      </c>
      <c r="H13" s="28">
        <f>+Deuda!H13</f>
        <v>4.0478691415305794E-2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53</v>
      </c>
      <c r="D15" s="2" t="s">
        <v>14</v>
      </c>
      <c r="E15" s="32"/>
      <c r="F15" s="20"/>
      <c r="G15" s="1" t="s">
        <v>51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0.85210998094968615</v>
      </c>
      <c r="E16" s="32"/>
      <c r="F16" s="31"/>
      <c r="G16" s="25" t="s">
        <v>89</v>
      </c>
      <c r="H16" s="23">
        <f>+Deuda!H16</f>
        <v>0.77465082098732285</v>
      </c>
      <c r="I16" s="95"/>
    </row>
    <row r="17" spans="1:9">
      <c r="A17" s="12"/>
      <c r="B17" s="94"/>
      <c r="C17" s="22" t="s">
        <v>1</v>
      </c>
      <c r="D17" s="23">
        <f>+Deuda!D17</f>
        <v>3.9304658712142219E-2</v>
      </c>
      <c r="G17" s="25" t="s">
        <v>90</v>
      </c>
      <c r="H17" s="23">
        <f>+Deuda!H17</f>
        <v>3.0183395753106142E-2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91</v>
      </c>
      <c r="H18" s="23">
        <f>+Deuda!H18</f>
        <v>0</v>
      </c>
      <c r="I18" s="95"/>
    </row>
    <row r="19" spans="1:9">
      <c r="A19" s="12"/>
      <c r="B19" s="94"/>
      <c r="C19" s="96" t="s">
        <v>85</v>
      </c>
      <c r="D19" s="23">
        <f>+Deuda!D19</f>
        <v>0.10407283577418841</v>
      </c>
      <c r="G19" s="25" t="s">
        <v>92</v>
      </c>
      <c r="H19" s="28">
        <f>+Deuda!H19</f>
        <v>0</v>
      </c>
      <c r="I19" s="95"/>
    </row>
    <row r="20" spans="1:9">
      <c r="A20" s="12"/>
      <c r="B20" s="92"/>
      <c r="C20" s="22" t="s">
        <v>86</v>
      </c>
      <c r="D20" s="23">
        <f>+Deuda!D20</f>
        <v>0</v>
      </c>
      <c r="E20" s="15"/>
      <c r="F20" s="15"/>
      <c r="G20" s="25" t="s">
        <v>88</v>
      </c>
      <c r="H20" s="28">
        <f>+Deuda!H20</f>
        <v>4.5125245639832268E-3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6.2591606049680127E-4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4.5125245639832268E-3</v>
      </c>
      <c r="G22" s="33" t="s">
        <v>31</v>
      </c>
      <c r="H22" s="28">
        <f>+Deuda!H22</f>
        <v>0.14954865121978528</v>
      </c>
      <c r="I22" s="93"/>
    </row>
    <row r="23" spans="1:9">
      <c r="A23" s="12"/>
      <c r="B23" s="94"/>
      <c r="C23" s="29"/>
      <c r="D23" s="34"/>
      <c r="G23" s="33" t="s">
        <v>32</v>
      </c>
      <c r="H23" s="28">
        <f>+Deuda!H23</f>
        <v>4.0478691415305794E-2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44</v>
      </c>
      <c r="D25" s="5" t="s">
        <v>54</v>
      </c>
      <c r="E25" s="5" t="s">
        <v>55</v>
      </c>
      <c r="F25" s="37"/>
      <c r="G25" s="4" t="s">
        <v>52</v>
      </c>
      <c r="H25" s="5" t="s">
        <v>57</v>
      </c>
      <c r="I25" s="95"/>
    </row>
    <row r="26" spans="1:9">
      <c r="A26" s="12"/>
      <c r="B26" s="94"/>
      <c r="C26" s="38" t="s">
        <v>23</v>
      </c>
      <c r="D26" s="39">
        <f>+Deuda!D26</f>
        <v>2773236.2661703322</v>
      </c>
      <c r="E26" s="40">
        <f>+Deuda!E26</f>
        <v>0.1491936602654845</v>
      </c>
      <c r="F26" s="41"/>
      <c r="G26" s="42" t="s">
        <v>15</v>
      </c>
      <c r="H26" s="43">
        <f>+Deuda!H26</f>
        <v>0.32772434399311368</v>
      </c>
      <c r="I26" s="95"/>
    </row>
    <row r="27" spans="1:9">
      <c r="A27" s="12"/>
      <c r="B27" s="94"/>
      <c r="C27" s="38" t="s">
        <v>101</v>
      </c>
      <c r="D27" s="39">
        <f>+Deuda!D27</f>
        <v>0</v>
      </c>
      <c r="E27" s="40">
        <f>+Deuda!E27</f>
        <v>0</v>
      </c>
      <c r="F27" s="44"/>
      <c r="G27" s="42" t="s">
        <v>33</v>
      </c>
      <c r="H27" s="43">
        <f>+Deuda!H27</f>
        <v>0.43042991436567996</v>
      </c>
      <c r="I27" s="95"/>
    </row>
    <row r="28" spans="1:9">
      <c r="A28" s="12"/>
      <c r="B28" s="94"/>
      <c r="C28" s="38" t="s">
        <v>94</v>
      </c>
      <c r="D28" s="39">
        <f>+Deuda!D28</f>
        <v>626491.67887436063</v>
      </c>
      <c r="E28" s="40">
        <f>+Deuda!E28</f>
        <v>3.6624512150610349E-2</v>
      </c>
      <c r="F28" s="45"/>
      <c r="G28" s="42" t="s">
        <v>16</v>
      </c>
      <c r="H28" s="43">
        <f>+Deuda!H28</f>
        <v>0.24184574164120629</v>
      </c>
      <c r="I28" s="93"/>
    </row>
    <row r="29" spans="1:9">
      <c r="A29" s="12"/>
      <c r="B29" s="94"/>
      <c r="C29" s="38" t="s">
        <v>17</v>
      </c>
      <c r="D29" s="39">
        <f>+Deuda!D29</f>
        <v>848884.30452699994</v>
      </c>
      <c r="E29" s="40">
        <f>+Deuda!E29</f>
        <v>0.13433247331067494</v>
      </c>
      <c r="F29" s="46"/>
      <c r="G29" s="47" t="s">
        <v>67</v>
      </c>
      <c r="H29" s="48">
        <f>+Deuda!H29</f>
        <v>3.6735083372795123</v>
      </c>
      <c r="I29" s="93"/>
    </row>
    <row r="30" spans="1:9">
      <c r="A30" s="12"/>
      <c r="B30" s="94"/>
      <c r="C30" s="38" t="s">
        <v>78</v>
      </c>
      <c r="D30" s="39">
        <f>+Deuda!D30</f>
        <v>2662.7752155063999</v>
      </c>
      <c r="E30" s="40">
        <f>+Deuda!E30</f>
        <v>6.6547501821521471E-2</v>
      </c>
      <c r="F30" s="31"/>
      <c r="H30" s="49"/>
      <c r="I30" s="93"/>
    </row>
    <row r="31" spans="1:9">
      <c r="A31" s="12"/>
      <c r="B31" s="94"/>
      <c r="C31" s="38" t="s">
        <v>79</v>
      </c>
      <c r="D31" s="39">
        <f>+Deuda!D31</f>
        <v>2932.8685529999998</v>
      </c>
      <c r="E31" s="40">
        <f>+Deuda!E31</f>
        <v>0.15545820466940147</v>
      </c>
      <c r="F31" s="50"/>
      <c r="H31" s="51"/>
      <c r="I31" s="93"/>
    </row>
    <row r="32" spans="1:9">
      <c r="A32" s="12"/>
      <c r="B32" s="94"/>
      <c r="C32" s="52" t="s">
        <v>66</v>
      </c>
      <c r="D32" s="52"/>
      <c r="E32" s="53">
        <f>+Deuda!E32</f>
        <v>0.12960345279194047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45</v>
      </c>
      <c r="D34" s="91"/>
      <c r="E34" s="5" t="s">
        <v>47</v>
      </c>
      <c r="F34" s="56"/>
      <c r="H34" s="35"/>
      <c r="I34" s="93"/>
    </row>
    <row r="35" spans="1:9">
      <c r="A35" s="12"/>
      <c r="B35" s="94"/>
      <c r="C35" s="97" t="s">
        <v>61</v>
      </c>
      <c r="D35" s="98"/>
      <c r="E35" s="99">
        <f>+Deuda!E35</f>
        <v>4254207.8933401983</v>
      </c>
      <c r="F35" s="56"/>
      <c r="G35" s="63"/>
      <c r="H35" s="35"/>
      <c r="I35" s="93"/>
    </row>
    <row r="36" spans="1:9">
      <c r="A36" s="12"/>
      <c r="B36" s="94"/>
      <c r="C36" s="100" t="s">
        <v>56</v>
      </c>
      <c r="D36" s="101"/>
      <c r="E36" s="102">
        <f>+Deuda!E36</f>
        <v>88155.644099469995</v>
      </c>
      <c r="F36" s="56"/>
      <c r="G36" s="63"/>
      <c r="H36" s="35"/>
      <c r="I36" s="93"/>
    </row>
    <row r="37" spans="1:9">
      <c r="A37" s="12"/>
      <c r="B37" s="94"/>
      <c r="C37" s="64" t="s">
        <v>76</v>
      </c>
      <c r="D37" s="65"/>
      <c r="E37" s="66">
        <f>+Deuda!E37</f>
        <v>4342363.5374396686</v>
      </c>
      <c r="F37" s="56"/>
      <c r="G37" s="63"/>
      <c r="H37" s="35"/>
      <c r="I37" s="93"/>
    </row>
    <row r="38" spans="1:9">
      <c r="A38" s="12"/>
      <c r="B38" s="94"/>
      <c r="C38" s="72" t="s">
        <v>63</v>
      </c>
      <c r="D38" s="68"/>
      <c r="E38" s="66">
        <f>+Deuda!E38</f>
        <v>3467692.330610238</v>
      </c>
      <c r="F38" s="56"/>
      <c r="G38" s="63"/>
      <c r="H38" s="35"/>
      <c r="I38" s="93"/>
    </row>
    <row r="39" spans="1:9">
      <c r="A39" s="12"/>
      <c r="B39" s="94"/>
      <c r="C39" s="103" t="s">
        <v>60</v>
      </c>
      <c r="D39" s="104"/>
      <c r="E39" s="105">
        <f>+Deuda!E39</f>
        <v>985375.60055560025</v>
      </c>
      <c r="F39" s="56"/>
      <c r="G39" s="63"/>
      <c r="H39" s="35"/>
      <c r="I39" s="93"/>
    </row>
    <row r="40" spans="1:9">
      <c r="A40" s="12"/>
      <c r="B40" s="94"/>
      <c r="C40" s="64" t="s">
        <v>68</v>
      </c>
      <c r="D40" s="65"/>
      <c r="E40" s="66">
        <f>+Deuda!E40</f>
        <v>5327739.1379952691</v>
      </c>
      <c r="G40" s="106"/>
      <c r="H40" s="35"/>
      <c r="I40" s="93"/>
    </row>
    <row r="41" spans="1:9">
      <c r="A41" s="12"/>
      <c r="B41" s="94"/>
      <c r="C41" s="72" t="s">
        <v>69</v>
      </c>
      <c r="D41" s="68"/>
      <c r="E41" s="66">
        <f>+Deuda!E41</f>
        <v>4453067.9311658386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48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9" t="s">
        <v>95</v>
      </c>
      <c r="D44" s="119"/>
      <c r="E44" s="119"/>
      <c r="F44" s="119"/>
      <c r="G44" s="119"/>
      <c r="H44" s="119"/>
      <c r="I44" s="95"/>
    </row>
    <row r="45" spans="1:9">
      <c r="A45" s="12"/>
      <c r="B45" s="94"/>
      <c r="C45" s="119" t="s">
        <v>27</v>
      </c>
      <c r="D45" s="119"/>
      <c r="E45" s="119"/>
      <c r="F45" s="119"/>
      <c r="G45" s="119"/>
      <c r="H45" s="119"/>
      <c r="I45" s="95"/>
    </row>
    <row r="46" spans="1:9">
      <c r="A46" s="12"/>
      <c r="B46" s="94"/>
      <c r="C46" s="119" t="s">
        <v>96</v>
      </c>
      <c r="D46" s="119"/>
      <c r="E46" s="119"/>
      <c r="F46" s="119"/>
      <c r="G46" s="119"/>
      <c r="H46" s="119"/>
      <c r="I46" s="95"/>
    </row>
    <row r="47" spans="1:9">
      <c r="A47" s="12"/>
      <c r="B47" s="94"/>
      <c r="C47" s="119" t="s">
        <v>97</v>
      </c>
      <c r="D47" s="119"/>
      <c r="E47" s="119"/>
      <c r="F47" s="119"/>
      <c r="G47" s="119"/>
      <c r="H47" s="119"/>
      <c r="I47" s="95"/>
    </row>
    <row r="48" spans="1:9">
      <c r="A48" s="12"/>
      <c r="B48" s="107"/>
      <c r="C48" s="127" t="s">
        <v>98</v>
      </c>
      <c r="D48" s="127"/>
      <c r="E48" s="127"/>
      <c r="F48" s="127"/>
      <c r="G48" s="127"/>
      <c r="H48" s="127"/>
      <c r="I48" s="108"/>
    </row>
    <row r="49" spans="3:8">
      <c r="C49" s="118" t="s">
        <v>28</v>
      </c>
      <c r="D49" s="118"/>
      <c r="E49" s="118"/>
      <c r="F49" s="118"/>
      <c r="G49" s="118"/>
      <c r="H49" s="118"/>
    </row>
    <row r="50" spans="3:8">
      <c r="C50" s="128" t="s">
        <v>99</v>
      </c>
      <c r="D50" s="128"/>
      <c r="E50" s="128"/>
      <c r="F50" s="128"/>
      <c r="G50" s="128"/>
      <c r="H50" s="128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Q29"/>
  <sheetViews>
    <sheetView showGridLines="0" workbookViewId="0">
      <selection activeCell="N23" sqref="N23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5" width="8.6640625" style="82" customWidth="1"/>
    <col min="16" max="16" width="26.44140625" style="82" bestFit="1" customWidth="1"/>
    <col min="17" max="17" width="11.44140625" style="82"/>
    <col min="18" max="18" width="20.44140625" style="82" bestFit="1" customWidth="1"/>
    <col min="19" max="16384" width="11.44140625" style="82"/>
  </cols>
  <sheetData>
    <row r="2" spans="2:17">
      <c r="B2" s="79"/>
      <c r="C2" s="80">
        <f>+IF('Perfil de Deuda'!C2="","",'Perfil de Deuda'!C2)</f>
        <v>2023</v>
      </c>
      <c r="D2" s="80">
        <f>+IF('Perfil de Deuda'!D2="","",'Perfil de Deuda'!D2)</f>
        <v>2024</v>
      </c>
      <c r="E2" s="80">
        <f>+IF('Perfil de Deuda'!E2="","",'Perfil de Deuda'!E2)</f>
        <v>2025</v>
      </c>
      <c r="F2" s="80">
        <f>+IF('Perfil de Deuda'!F2="","",'Perfil de Deuda'!F2)</f>
        <v>2026</v>
      </c>
      <c r="G2" s="80">
        <f>+IF('Perfil de Deuda'!G2="","",'Perfil de Deuda'!G2)</f>
        <v>2027</v>
      </c>
      <c r="H2" s="80">
        <f>+IF('Perfil de Deuda'!H2="","",'Perfil de Deuda'!H2)</f>
        <v>2028</v>
      </c>
      <c r="I2" s="80">
        <f>+IF('Perfil de Deuda'!I2="","",'Perfil de Deuda'!I2)</f>
        <v>2029</v>
      </c>
      <c r="J2" s="80">
        <f>+IF('Perfil de Deuda'!J2="","",'Perfil de Deuda'!J2)</f>
        <v>2030</v>
      </c>
      <c r="K2" s="80">
        <f>+IF('Perfil de Deuda'!K2="","",'Perfil de Deuda'!K2)</f>
        <v>2031</v>
      </c>
      <c r="L2" s="80" t="str">
        <f>+IF('Perfil de Deuda'!L2="","",'Perfil de Deuda'!L2)</f>
        <v>2032 (&lt;=)</v>
      </c>
      <c r="M2" s="81" t="str">
        <f>+IF('Perfil de Deuda'!M2="","",'Perfil de Deuda'!M2)</f>
        <v>Total</v>
      </c>
    </row>
    <row r="3" spans="2:17">
      <c r="B3" s="1" t="s">
        <v>82</v>
      </c>
      <c r="C3" s="83">
        <f>+IF('Perfil de Deuda'!C3="","",'Perfil de Deuda'!C3)</f>
        <v>0.11994658060843801</v>
      </c>
      <c r="D3" s="83">
        <f>+IF('Perfil de Deuda'!D3="","",'Perfil de Deuda'!D3)</f>
        <v>0.15316571627263273</v>
      </c>
      <c r="E3" s="83">
        <f>+IF('Perfil de Deuda'!E3="","",'Perfil de Deuda'!E3)</f>
        <v>0.14410915079826025</v>
      </c>
      <c r="F3" s="83">
        <f>+IF('Perfil de Deuda'!F3="","",'Perfil de Deuda'!F3)</f>
        <v>0.14922055109187246</v>
      </c>
      <c r="G3" s="83">
        <f>+IF('Perfil de Deuda'!G3="","",'Perfil de Deuda'!G3)</f>
        <v>4.9669434204758042E-2</v>
      </c>
      <c r="H3" s="83">
        <f>+IF('Perfil de Deuda'!H3="","",'Perfil de Deuda'!H3)</f>
        <v>9.9231515779357252E-2</v>
      </c>
      <c r="I3" s="83">
        <f>+IF('Perfil de Deuda'!I3="","",'Perfil de Deuda'!I3)</f>
        <v>0.11746699593483471</v>
      </c>
      <c r="J3" s="83">
        <f>+IF('Perfil de Deuda'!J3="","",'Perfil de Deuda'!J3)</f>
        <v>6.3559855737627693E-2</v>
      </c>
      <c r="K3" s="83">
        <f>+IF('Perfil de Deuda'!K3="","",'Perfil de Deuda'!K3)</f>
        <v>0</v>
      </c>
      <c r="L3" s="83">
        <f>+IF('Perfil de Deuda'!L3="","",'Perfil de Deuda'!L3)</f>
        <v>0.10363019957221907</v>
      </c>
      <c r="M3" s="1"/>
      <c r="P3" s="84"/>
      <c r="Q3" s="85"/>
    </row>
    <row r="4" spans="2:17">
      <c r="B4" s="86" t="s">
        <v>21</v>
      </c>
      <c r="C4" s="87">
        <f>+'Perfil de Deuda'!C4</f>
        <v>520851.65807464923</v>
      </c>
      <c r="D4" s="87">
        <f>+'Perfil de Deuda'!D4</f>
        <v>665101.22152811009</v>
      </c>
      <c r="E4" s="87">
        <f>+'Perfil de Deuda'!E4</f>
        <v>625774.32183776004</v>
      </c>
      <c r="F4" s="87">
        <f>+'Perfil de Deuda'!F4</f>
        <v>647969.88009800005</v>
      </c>
      <c r="G4" s="87">
        <f>+'Perfil de Deuda'!G4</f>
        <v>215682.740016</v>
      </c>
      <c r="H4" s="87">
        <f>+'Perfil de Deuda'!H4</f>
        <v>430899.31588515005</v>
      </c>
      <c r="I4" s="87">
        <f>+'Perfil de Deuda'!I4</f>
        <v>510084.4</v>
      </c>
      <c r="J4" s="87">
        <f>+'Perfil de Deuda'!J4</f>
        <v>276000</v>
      </c>
      <c r="K4" s="87">
        <f>+'Perfil de Deuda'!K4</f>
        <v>0</v>
      </c>
      <c r="L4" s="87">
        <f>+'Perfil de Deuda'!L4</f>
        <v>450000</v>
      </c>
      <c r="M4" s="87">
        <f>SUM(C4:L4)</f>
        <v>4342363.5374396686</v>
      </c>
      <c r="O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7">
      <c r="O6" s="89"/>
    </row>
    <row r="29" spans="2:2">
      <c r="B29" s="82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2023-07-28T15:39:33Z</dcterms:modified>
</cp:coreProperties>
</file>