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\Carmen\GNCH\AÑO 2017\PAGINA WEB\AÑO 2025\TRIM 2025-02\"/>
    </mc:Choice>
  </mc:AlternateContent>
  <xr:revisionPtr revIDLastSave="0" documentId="13_ncr:1_{02D4012E-0B2B-4A47-96D8-F0D7447F9198}" xr6:coauthVersionLast="36" xr6:coauthVersionMax="36" xr10:uidLastSave="{00000000-0000-0000-0000-000000000000}"/>
  <bookViews>
    <workbookView xWindow="0" yWindow="0" windowWidth="19200" windowHeight="8256" xr2:uid="{00000000-000D-0000-FFFF-FFFF00000000}"/>
  </bookViews>
  <sheets>
    <sheet name="ESP-ENG" sheetId="1" r:id="rId1"/>
  </sheets>
  <calcPr calcId="191029"/>
</workbook>
</file>

<file path=xl/calcChain.xml><?xml version="1.0" encoding="utf-8"?>
<calcChain xmlns="http://schemas.openxmlformats.org/spreadsheetml/2006/main">
  <c r="BF12" i="1" l="1"/>
  <c r="BG12" i="1" s="1"/>
  <c r="BG26" i="1"/>
  <c r="BG25" i="1"/>
  <c r="BG24" i="1"/>
  <c r="BG23" i="1"/>
  <c r="BG22" i="1"/>
  <c r="BG21" i="1"/>
  <c r="BG20" i="1"/>
  <c r="BG19" i="1"/>
  <c r="BG18" i="1"/>
  <c r="BG11" i="1"/>
  <c r="BG10" i="1"/>
  <c r="BG9" i="1"/>
  <c r="BG8" i="1"/>
  <c r="BG7" i="1"/>
  <c r="BG6" i="1"/>
  <c r="BG5" i="1"/>
  <c r="BG4" i="1"/>
  <c r="BF27" i="1"/>
  <c r="BG27" i="1" s="1"/>
  <c r="BF13" i="1" l="1"/>
  <c r="BG13" i="1" s="1"/>
  <c r="BD13" i="1"/>
  <c r="BE27" i="1"/>
  <c r="BE13" i="1"/>
  <c r="BD12" i="1" l="1"/>
  <c r="BD11" i="1"/>
  <c r="BD10" i="1"/>
  <c r="BD9" i="1"/>
  <c r="BD8" i="1"/>
  <c r="BD7" i="1"/>
  <c r="BD6" i="1"/>
  <c r="BD5" i="1"/>
  <c r="BD4" i="1"/>
  <c r="BC12" i="1"/>
  <c r="BC13" i="1" s="1"/>
  <c r="BD25" i="1"/>
  <c r="BD24" i="1"/>
  <c r="BD23" i="1"/>
  <c r="BD22" i="1"/>
  <c r="BD21" i="1"/>
  <c r="BD20" i="1"/>
  <c r="BD19" i="1"/>
  <c r="BD18" i="1"/>
  <c r="BC26" i="1"/>
  <c r="BD26" i="1" s="1"/>
  <c r="BC27" i="1"/>
  <c r="BB27" i="1" l="1"/>
  <c r="BB13" i="1"/>
  <c r="BA27" i="1" l="1"/>
  <c r="BA13" i="1"/>
  <c r="AY26" i="1" l="1"/>
  <c r="AY25" i="1"/>
  <c r="AY24" i="1"/>
  <c r="AY23" i="1"/>
  <c r="AY22" i="1"/>
  <c r="AY21" i="1"/>
  <c r="AY20" i="1"/>
  <c r="AY19" i="1"/>
  <c r="AY18" i="1"/>
  <c r="AY6" i="1"/>
  <c r="AY5" i="1"/>
  <c r="AY4" i="1"/>
  <c r="AZ27" i="1"/>
  <c r="BD27" i="1" s="1"/>
  <c r="AZ13" i="1"/>
  <c r="AX27" i="1" l="1"/>
  <c r="AX13" i="1"/>
  <c r="AY12" i="1"/>
  <c r="AY11" i="1"/>
  <c r="AY10" i="1"/>
  <c r="AY9" i="1"/>
  <c r="AY8" i="1"/>
  <c r="AY7" i="1"/>
  <c r="AW27" i="1" l="1"/>
  <c r="AW13" i="1"/>
  <c r="AV27" i="1" l="1"/>
  <c r="AV13" i="1"/>
  <c r="AT4" i="1" l="1"/>
  <c r="AU27" i="1" l="1"/>
  <c r="AY27" i="1" s="1"/>
  <c r="AU13" i="1"/>
  <c r="AY13" i="1" s="1"/>
  <c r="AT26" i="1" l="1"/>
  <c r="AT25" i="1"/>
  <c r="AT24" i="1"/>
  <c r="AT23" i="1"/>
  <c r="AT22" i="1"/>
  <c r="AT21" i="1"/>
  <c r="AT20" i="1"/>
  <c r="AT19" i="1"/>
  <c r="AT18" i="1"/>
  <c r="AT12" i="1"/>
  <c r="AT11" i="1"/>
  <c r="AT10" i="1"/>
  <c r="AT9" i="1"/>
  <c r="AT8" i="1"/>
  <c r="AT7" i="1"/>
  <c r="AT6" i="1"/>
  <c r="AT5" i="1"/>
  <c r="AS13" i="1" l="1"/>
  <c r="AS27" i="1"/>
  <c r="AR13" i="1" l="1"/>
  <c r="AR27" i="1"/>
  <c r="AQ27" i="1" l="1"/>
  <c r="AQ13" i="1"/>
  <c r="AP27" i="1" l="1"/>
  <c r="AT27" i="1" s="1"/>
  <c r="AP13" i="1"/>
  <c r="AT13" i="1" s="1"/>
  <c r="AN13" i="1" l="1"/>
  <c r="AN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O27" i="1" s="1"/>
  <c r="AK13" i="1"/>
  <c r="AO13" i="1" s="1"/>
  <c r="AI27" i="1" l="1"/>
  <c r="AI13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G27" i="1" l="1"/>
  <c r="AG13" i="1"/>
  <c r="AF27" i="1" l="1"/>
  <c r="AJ27" i="1" s="1"/>
  <c r="AF13" i="1"/>
  <c r="AJ13" i="1" s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<sst xmlns="http://schemas.openxmlformats.org/spreadsheetml/2006/main" count="142" uniqueCount="106">
  <si>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</si>
  <si>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</si>
  <si>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</si>
  <si>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</si>
  <si>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</si>
  <si>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</si>
  <si>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</si>
  <si>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</si>
  <si>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</si>
  <si>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</si>
  <si>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</si>
  <si>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</si>
  <si>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</si>
  <si>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</si>
  <si>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</si>
  <si>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</si>
  <si>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</si>
  <si>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</si>
  <si>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</si>
  <si>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</si>
  <si>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</si>
  <si>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</si>
  <si>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</si>
  <si>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</si>
  <si>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</si>
  <si>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</si>
  <si>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</si>
  <si>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</si>
  <si>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</si>
  <si>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</si>
  <si>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</si>
  <si>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</si>
  <si>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</si>
  <si>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</si>
  <si>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</si>
  <si>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</si>
  <si>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</si>
  <si>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</si>
  <si>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</si>
  <si>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</si>
  <si>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</si>
  <si>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</si>
  <si>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</si>
  <si>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</si>
  <si>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</si>
  <si>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</si>
  <si>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</si>
  <si>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</si>
  <si>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</si>
  <si>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</si>
  <si>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</si>
  <si>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</si>
  <si>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</si>
  <si>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</si>
  <si>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</si>
  <si>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</si>
  <si>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</si>
  <si>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</si>
  <si>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</si>
  <si>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</si>
  <si>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</si>
  <si>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</si>
  <si>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</si>
  <si>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</si>
  <si>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</si>
  <si>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</si>
  <si>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</si>
  <si>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</si>
  <si>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</si>
  <si>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</si>
  <si>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</si>
  <si>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</si>
  <si>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</si>
  <si>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</si>
  <si>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</si>
  <si>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</si>
  <si>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</si>
  <si>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t>2022-T4</t>
  </si>
  <si>
    <t>2022-T4*</t>
  </si>
  <si>
    <t>2023-T1</t>
  </si>
  <si>
    <t>Acum 2023</t>
  </si>
  <si>
    <t>2023-T1*</t>
  </si>
  <si>
    <t>Acum 2023*</t>
  </si>
  <si>
    <t>2023-T2</t>
  </si>
  <si>
    <t>2023-T2*</t>
  </si>
  <si>
    <t>2023-T3</t>
  </si>
  <si>
    <t>2023-T3*</t>
  </si>
  <si>
    <t>2023-T4</t>
  </si>
  <si>
    <t>2023-T4*</t>
  </si>
  <si>
    <t>2024-T1</t>
  </si>
  <si>
    <t>Acum 2024</t>
  </si>
  <si>
    <t>Acum 2024*</t>
  </si>
  <si>
    <t>2024-T1*</t>
  </si>
  <si>
    <t>2024-T2</t>
  </si>
  <si>
    <t>2024-T2*</t>
  </si>
  <si>
    <t>2024-T3</t>
  </si>
  <si>
    <t>2024-T3*</t>
  </si>
  <si>
    <t>2024-T4</t>
  </si>
  <si>
    <t>2024-T4*</t>
  </si>
  <si>
    <t>2025-T1</t>
  </si>
  <si>
    <t>Acum 2025</t>
  </si>
  <si>
    <t>2025-T1*</t>
  </si>
  <si>
    <t>Acum 2025*</t>
  </si>
  <si>
    <t>2025-T2</t>
  </si>
  <si>
    <t>2025-T2*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</si>
  <si>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http://www.gruponutresa.com/inversionistas/resultados-y-publicaciones/resultados-trimestrales/#2025-2/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2025-2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</si>
</sst>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Border="1"/>
    <xf numFmtId="41" fontId="1" fillId="3" borderId="0" xfId="1" applyFont="1" applyFill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0" fillId="0" borderId="0" xfId="0" applyFill="1"/>
    <xf numFmtId="0" fontId="0" fillId="3" borderId="0" xfId="0" applyFont="1" applyFill="1" applyBorder="1"/>
    <xf numFmtId="0" fontId="0" fillId="3" borderId="4" xfId="0" applyFont="1" applyFill="1" applyBorder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1"/>
  <sheetViews>
    <sheetView showGridLines="0" tabSelected="1" workbookViewId="0">
      <pane xSplit="1" ySplit="3" topLeftCell="AS4" activePane="bottomRight" state="frozen"/>
      <selection pane="topRight" activeCell="B1" sqref="B1"/>
      <selection pane="bottomLeft" activeCell="A4" sqref="A4"/>
      <selection pane="bottomRight" activeCell="BC29" sqref="BC29"/>
    </sheetView>
  </sheetViews>
  <sheetFormatPr baseColWidth="10" defaultRowHeight="14.4" x14ac:dyDescent="0.3"/>
  <cols>
    <col min="1" max="1" width="32.44140625" customWidth="1"/>
    <col min="2" max="2" width="13.21875" customWidth="1"/>
    <col min="3" max="3" width="14.77734375" customWidth="1"/>
    <col min="4" max="4" width="14.21875" customWidth="1"/>
    <col min="5" max="5" width="12.44140625" customWidth="1"/>
    <col min="17" max="18" width="11.77734375" bestFit="1" customWidth="1"/>
    <col min="20" max="20" width="11.44140625" style="17"/>
    <col min="21" max="21" width="13.77734375" style="17" customWidth="1"/>
    <col min="22" max="36" width="11.44140625" style="17" customWidth="1"/>
  </cols>
  <sheetData>
    <row r="1" spans="1:59" ht="24" customHeight="1" x14ac:dyDescent="0.3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59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59" s="4" customFormat="1" x14ac:dyDescent="0.3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14" t="s">
        <v>77</v>
      </c>
      <c r="AT3" s="6" t="s">
        <v>70</v>
      </c>
      <c r="AU3" s="14" t="s">
        <v>79</v>
      </c>
      <c r="AV3" s="14" t="s">
        <v>83</v>
      </c>
      <c r="AW3" s="14" t="s">
        <v>85</v>
      </c>
      <c r="AX3" s="14" t="s">
        <v>87</v>
      </c>
      <c r="AY3" s="6" t="s">
        <v>80</v>
      </c>
      <c r="AZ3" s="14" t="s">
        <v>89</v>
      </c>
      <c r="BA3" s="14" t="s">
        <v>93</v>
      </c>
      <c r="BB3" s="14" t="s">
        <v>95</v>
      </c>
      <c r="BC3" s="14" t="s">
        <v>97</v>
      </c>
      <c r="BD3" s="6" t="s">
        <v>90</v>
      </c>
      <c r="BE3" s="14" t="s">
        <v>99</v>
      </c>
      <c r="BF3" s="14" t="s">
        <v>103</v>
      </c>
      <c r="BG3" s="6" t="s">
        <v>100</v>
      </c>
    </row>
    <row r="4" spans="1:59" x14ac:dyDescent="0.3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8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8">
        <v>826137</v>
      </c>
      <c r="AT4" s="15">
        <f>SUM(AP4:AS4)</f>
        <v>2896235</v>
      </c>
      <c r="AU4" s="8">
        <v>754664</v>
      </c>
      <c r="AV4" s="8">
        <v>745772</v>
      </c>
      <c r="AW4" s="8">
        <v>744536</v>
      </c>
      <c r="AX4" s="8">
        <v>788238</v>
      </c>
      <c r="AY4" s="15">
        <f>SUM(AU4:AX4)</f>
        <v>3033210</v>
      </c>
      <c r="AZ4" s="8">
        <v>715190</v>
      </c>
      <c r="BA4" s="8">
        <v>711074</v>
      </c>
      <c r="BB4" s="8">
        <v>705948</v>
      </c>
      <c r="BC4" s="8">
        <v>806001</v>
      </c>
      <c r="BD4" s="15">
        <f t="shared" ref="BD4:BD12" si="0">SUM(AZ4:BC4)</f>
        <v>2938213</v>
      </c>
      <c r="BE4" s="8">
        <v>744886</v>
      </c>
      <c r="BF4" s="8">
        <v>729281</v>
      </c>
      <c r="BG4" s="15">
        <f>SUM(BE4:BF4)</f>
        <v>1474167</v>
      </c>
    </row>
    <row r="5" spans="1:59" ht="16.5" customHeight="1" x14ac:dyDescent="0.3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8">
        <v>474290</v>
      </c>
      <c r="U5" s="15">
        <f t="shared" ref="U5:U12" si="1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2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3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4">SUM(AK5:AN5)</f>
        <v>2248701</v>
      </c>
      <c r="AP5" s="8">
        <v>640690</v>
      </c>
      <c r="AQ5" s="8">
        <v>709317</v>
      </c>
      <c r="AR5" s="8">
        <v>841124</v>
      </c>
      <c r="AS5" s="8">
        <v>917311</v>
      </c>
      <c r="AT5" s="15">
        <f t="shared" ref="AT5:AT13" si="5">SUM(AP5:AS5)</f>
        <v>3108442</v>
      </c>
      <c r="AU5" s="8">
        <v>921571</v>
      </c>
      <c r="AV5" s="8">
        <v>887679</v>
      </c>
      <c r="AW5" s="8">
        <v>875962</v>
      </c>
      <c r="AX5" s="8">
        <v>865917</v>
      </c>
      <c r="AY5" s="15">
        <f>SUM(AU5:AX5)</f>
        <v>3551129</v>
      </c>
      <c r="AZ5" s="8">
        <v>784962</v>
      </c>
      <c r="BA5" s="8">
        <v>818446</v>
      </c>
      <c r="BB5" s="8">
        <v>907377</v>
      </c>
      <c r="BC5" s="8">
        <v>941449</v>
      </c>
      <c r="BD5" s="15">
        <f t="shared" si="0"/>
        <v>3452234</v>
      </c>
      <c r="BE5" s="8">
        <v>885510</v>
      </c>
      <c r="BF5" s="8">
        <v>895501</v>
      </c>
      <c r="BG5" s="15">
        <f t="shared" ref="BG5:BG13" si="6">SUM(BE5:BF5)</f>
        <v>1781011</v>
      </c>
    </row>
    <row r="6" spans="1:59" x14ac:dyDescent="0.3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8">
        <v>400914</v>
      </c>
      <c r="U6" s="15">
        <f t="shared" si="1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7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2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3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4"/>
        <v>1964873</v>
      </c>
      <c r="AP6" s="8">
        <v>530055</v>
      </c>
      <c r="AQ6" s="8">
        <v>569796</v>
      </c>
      <c r="AR6" s="8">
        <v>680219</v>
      </c>
      <c r="AS6" s="8">
        <v>728913</v>
      </c>
      <c r="AT6" s="15">
        <f t="shared" si="5"/>
        <v>2508983</v>
      </c>
      <c r="AU6" s="8">
        <v>719429</v>
      </c>
      <c r="AV6" s="8">
        <v>666011</v>
      </c>
      <c r="AW6" s="8">
        <v>717351</v>
      </c>
      <c r="AX6" s="8">
        <v>708641</v>
      </c>
      <c r="AY6" s="15">
        <f>SUM(AU6:AX6)</f>
        <v>2811432</v>
      </c>
      <c r="AZ6" s="8">
        <v>643831</v>
      </c>
      <c r="BA6" s="8">
        <v>675593</v>
      </c>
      <c r="BB6" s="8">
        <v>814954</v>
      </c>
      <c r="BC6" s="8">
        <v>910725</v>
      </c>
      <c r="BD6" s="15">
        <f t="shared" si="0"/>
        <v>3045103</v>
      </c>
      <c r="BE6" s="8">
        <v>859406</v>
      </c>
      <c r="BF6" s="8">
        <v>910503</v>
      </c>
      <c r="BG6" s="15">
        <f t="shared" si="6"/>
        <v>1769909</v>
      </c>
    </row>
    <row r="7" spans="1:59" x14ac:dyDescent="0.3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8">
        <v>242018</v>
      </c>
      <c r="U7" s="15">
        <f t="shared" si="1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7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2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3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4"/>
        <v>1882553</v>
      </c>
      <c r="AP7" s="8">
        <v>577347</v>
      </c>
      <c r="AQ7" s="8">
        <v>689807</v>
      </c>
      <c r="AR7" s="8">
        <v>839580</v>
      </c>
      <c r="AS7" s="8">
        <v>866609</v>
      </c>
      <c r="AT7" s="15">
        <f t="shared" si="5"/>
        <v>2973343</v>
      </c>
      <c r="AU7" s="8">
        <v>877073</v>
      </c>
      <c r="AV7" s="8">
        <v>766301</v>
      </c>
      <c r="AW7" s="8">
        <v>713286</v>
      </c>
      <c r="AX7" s="8">
        <v>695840</v>
      </c>
      <c r="AY7" s="15">
        <f t="shared" ref="AY7:AY13" si="8">SUM(AU7:AX7)</f>
        <v>3052500</v>
      </c>
      <c r="AZ7" s="8">
        <v>633397</v>
      </c>
      <c r="BA7" s="8">
        <v>649488</v>
      </c>
      <c r="BB7" s="8">
        <v>661883</v>
      </c>
      <c r="BC7" s="8">
        <v>741983</v>
      </c>
      <c r="BD7" s="15">
        <f t="shared" si="0"/>
        <v>2686751</v>
      </c>
      <c r="BE7" s="8">
        <v>768379</v>
      </c>
      <c r="BF7" s="8">
        <v>948874</v>
      </c>
      <c r="BG7" s="15">
        <f t="shared" si="6"/>
        <v>1717253</v>
      </c>
    </row>
    <row r="8" spans="1:59" x14ac:dyDescent="0.3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8">
        <v>241321</v>
      </c>
      <c r="U8" s="15">
        <f t="shared" si="1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7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2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3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4"/>
        <v>1202610</v>
      </c>
      <c r="AP8" s="8">
        <v>323872</v>
      </c>
      <c r="AQ8" s="8">
        <v>397211</v>
      </c>
      <c r="AR8" s="8">
        <v>407222</v>
      </c>
      <c r="AS8" s="8">
        <v>437549</v>
      </c>
      <c r="AT8" s="15">
        <f t="shared" si="5"/>
        <v>1565854</v>
      </c>
      <c r="AU8" s="8">
        <v>467939</v>
      </c>
      <c r="AV8" s="8">
        <v>523480</v>
      </c>
      <c r="AW8" s="8">
        <v>459247</v>
      </c>
      <c r="AX8" s="8">
        <v>409158</v>
      </c>
      <c r="AY8" s="15">
        <f t="shared" si="8"/>
        <v>1859824</v>
      </c>
      <c r="AZ8" s="8">
        <v>401771</v>
      </c>
      <c r="BA8" s="8">
        <v>451215</v>
      </c>
      <c r="BB8" s="8">
        <v>439094</v>
      </c>
      <c r="BC8" s="8">
        <v>438160</v>
      </c>
      <c r="BD8" s="15">
        <f t="shared" si="0"/>
        <v>1730240</v>
      </c>
      <c r="BE8" s="8">
        <v>406195</v>
      </c>
      <c r="BF8" s="8">
        <v>443066</v>
      </c>
      <c r="BG8" s="15">
        <f t="shared" si="6"/>
        <v>849261</v>
      </c>
    </row>
    <row r="9" spans="1:59" x14ac:dyDescent="0.3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8">
        <v>106865</v>
      </c>
      <c r="U9" s="15">
        <f t="shared" si="1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7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2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3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4"/>
        <v>575308</v>
      </c>
      <c r="AP9" s="8">
        <v>158196</v>
      </c>
      <c r="AQ9" s="8">
        <v>164983</v>
      </c>
      <c r="AR9" s="8">
        <v>186979</v>
      </c>
      <c r="AS9" s="8">
        <v>190215</v>
      </c>
      <c r="AT9" s="15">
        <f t="shared" si="5"/>
        <v>700373</v>
      </c>
      <c r="AU9" s="8">
        <v>206028</v>
      </c>
      <c r="AV9" s="8">
        <v>213587</v>
      </c>
      <c r="AW9" s="8">
        <v>230336</v>
      </c>
      <c r="AX9" s="8">
        <v>206174</v>
      </c>
      <c r="AY9" s="15">
        <f t="shared" si="8"/>
        <v>856125</v>
      </c>
      <c r="AZ9" s="8">
        <v>200875</v>
      </c>
      <c r="BA9" s="8">
        <v>174097</v>
      </c>
      <c r="BB9" s="8">
        <v>201060</v>
      </c>
      <c r="BC9" s="8">
        <v>187102</v>
      </c>
      <c r="BD9" s="15">
        <f t="shared" si="0"/>
        <v>763134</v>
      </c>
      <c r="BE9" s="8">
        <v>186396</v>
      </c>
      <c r="BF9" s="8">
        <v>187097</v>
      </c>
      <c r="BG9" s="15">
        <f t="shared" si="6"/>
        <v>373493</v>
      </c>
    </row>
    <row r="10" spans="1:59" x14ac:dyDescent="0.3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8">
        <v>72971</v>
      </c>
      <c r="U10" s="15">
        <f t="shared" si="1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7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2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3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4"/>
        <v>426461</v>
      </c>
      <c r="AP10" s="8">
        <v>125597</v>
      </c>
      <c r="AQ10" s="8">
        <v>139285</v>
      </c>
      <c r="AR10" s="8">
        <v>153912</v>
      </c>
      <c r="AS10" s="8">
        <v>152497</v>
      </c>
      <c r="AT10" s="15">
        <f t="shared" si="5"/>
        <v>571291</v>
      </c>
      <c r="AU10" s="8">
        <v>163435</v>
      </c>
      <c r="AV10" s="8">
        <v>158705</v>
      </c>
      <c r="AW10" s="8">
        <v>152334</v>
      </c>
      <c r="AX10" s="8">
        <v>144196</v>
      </c>
      <c r="AY10" s="15">
        <f t="shared" si="8"/>
        <v>618670</v>
      </c>
      <c r="AZ10" s="8">
        <v>142282</v>
      </c>
      <c r="BA10" s="8">
        <v>151247</v>
      </c>
      <c r="BB10" s="8">
        <v>151931</v>
      </c>
      <c r="BC10" s="8">
        <v>145366</v>
      </c>
      <c r="BD10" s="15">
        <f t="shared" si="0"/>
        <v>590826</v>
      </c>
      <c r="BE10" s="8">
        <v>146958</v>
      </c>
      <c r="BF10" s="8">
        <v>145564</v>
      </c>
      <c r="BG10" s="15">
        <f t="shared" si="6"/>
        <v>292522</v>
      </c>
    </row>
    <row r="11" spans="1:59" x14ac:dyDescent="0.3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8">
        <v>187094</v>
      </c>
      <c r="U11" s="15">
        <f t="shared" si="1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7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2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3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4"/>
        <v>964040</v>
      </c>
      <c r="AP11" s="8">
        <v>254833</v>
      </c>
      <c r="AQ11" s="8">
        <v>285535</v>
      </c>
      <c r="AR11" s="8">
        <v>313650</v>
      </c>
      <c r="AS11" s="8">
        <v>350184</v>
      </c>
      <c r="AT11" s="15">
        <f t="shared" si="5"/>
        <v>1204202</v>
      </c>
      <c r="AU11" s="8">
        <v>330464</v>
      </c>
      <c r="AV11" s="8">
        <v>338056</v>
      </c>
      <c r="AW11" s="8">
        <v>335444</v>
      </c>
      <c r="AX11" s="8">
        <v>351095</v>
      </c>
      <c r="AY11" s="15">
        <f t="shared" si="8"/>
        <v>1355059</v>
      </c>
      <c r="AZ11" s="8">
        <v>335816</v>
      </c>
      <c r="BA11" s="8">
        <v>339826</v>
      </c>
      <c r="BB11" s="8">
        <v>355381</v>
      </c>
      <c r="BC11" s="8">
        <v>384662</v>
      </c>
      <c r="BD11" s="15">
        <f t="shared" si="0"/>
        <v>1415685</v>
      </c>
      <c r="BE11" s="8">
        <v>364766</v>
      </c>
      <c r="BF11" s="8">
        <v>375313</v>
      </c>
      <c r="BG11" s="15">
        <f t="shared" si="6"/>
        <v>740079</v>
      </c>
    </row>
    <row r="12" spans="1:59" x14ac:dyDescent="0.3">
      <c r="A12" s="23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8">
        <v>69839</v>
      </c>
      <c r="U12" s="15">
        <f t="shared" si="1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7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2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3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4"/>
        <v>1117426</v>
      </c>
      <c r="AP12" s="8">
        <v>332714</v>
      </c>
      <c r="AQ12" s="8">
        <v>366842</v>
      </c>
      <c r="AR12" s="8">
        <v>397926</v>
      </c>
      <c r="AS12" s="8">
        <v>411618</v>
      </c>
      <c r="AT12" s="15">
        <f t="shared" si="5"/>
        <v>1509100</v>
      </c>
      <c r="AU12" s="8">
        <v>439903</v>
      </c>
      <c r="AV12" s="8">
        <v>437569</v>
      </c>
      <c r="AW12" s="8">
        <v>439821</v>
      </c>
      <c r="AX12" s="8">
        <v>451022</v>
      </c>
      <c r="AY12" s="15">
        <f t="shared" si="8"/>
        <v>1768315</v>
      </c>
      <c r="AZ12" s="8">
        <v>448843</v>
      </c>
      <c r="BA12" s="8">
        <v>490152</v>
      </c>
      <c r="BB12" s="8">
        <v>512673</v>
      </c>
      <c r="BC12" s="8">
        <f>264336+169047+82719</f>
        <v>516102</v>
      </c>
      <c r="BD12" s="15">
        <f t="shared" si="0"/>
        <v>1967770</v>
      </c>
      <c r="BE12" s="8">
        <v>510292</v>
      </c>
      <c r="BF12" s="8">
        <f>286169+164439+79668</f>
        <v>530276</v>
      </c>
      <c r="BG12" s="15">
        <f t="shared" si="6"/>
        <v>1040568</v>
      </c>
    </row>
    <row r="13" spans="1:59" x14ac:dyDescent="0.3">
      <c r="A13" s="6" t="s">
        <v>3</v>
      </c>
      <c r="B13" s="19">
        <f>SUM(B4:B12)</f>
        <v>1523205</v>
      </c>
      <c r="C13" s="19">
        <f>SUM(C4:C12)</f>
        <v>1530137</v>
      </c>
      <c r="D13" s="19">
        <f>SUM(D4:D12)</f>
        <v>1639761</v>
      </c>
      <c r="E13" s="19">
        <v>1788710</v>
      </c>
      <c r="F13" s="19">
        <f t="shared" ref="F13:Q13" si="9">SUM(F4:F12)</f>
        <v>6481813</v>
      </c>
      <c r="G13" s="19">
        <f t="shared" si="9"/>
        <v>1726220</v>
      </c>
      <c r="H13" s="19">
        <f t="shared" si="9"/>
        <v>1857181</v>
      </c>
      <c r="I13" s="19">
        <f t="shared" si="9"/>
        <v>2099200</v>
      </c>
      <c r="J13" s="19">
        <f t="shared" si="9"/>
        <v>2262816</v>
      </c>
      <c r="K13" s="19">
        <f t="shared" si="9"/>
        <v>7945417</v>
      </c>
      <c r="L13" s="19">
        <f t="shared" si="9"/>
        <v>2104216</v>
      </c>
      <c r="M13" s="19">
        <f t="shared" si="9"/>
        <v>2101067</v>
      </c>
      <c r="N13" s="19">
        <f t="shared" si="9"/>
        <v>2214012</v>
      </c>
      <c r="O13" s="19">
        <f t="shared" si="9"/>
        <v>2257345</v>
      </c>
      <c r="P13" s="19">
        <f t="shared" si="9"/>
        <v>8676640</v>
      </c>
      <c r="Q13" s="19">
        <f t="shared" si="9"/>
        <v>2041823</v>
      </c>
      <c r="R13" s="19">
        <f t="shared" ref="R13:S13" si="10">SUM(R4:R12)</f>
        <v>2117243</v>
      </c>
      <c r="S13" s="19">
        <f t="shared" si="10"/>
        <v>2232343</v>
      </c>
      <c r="T13" s="19">
        <f t="shared" ref="T13" si="11">SUM(T4:T12)</f>
        <v>2304195</v>
      </c>
      <c r="U13" s="19">
        <f>SUM(U4:U12)</f>
        <v>8695604</v>
      </c>
      <c r="V13" s="19">
        <f t="shared" ref="V13:Y13" si="12">SUM(V4:V12)</f>
        <v>2104345</v>
      </c>
      <c r="W13" s="19">
        <f t="shared" si="12"/>
        <v>2222169</v>
      </c>
      <c r="X13" s="19">
        <f t="shared" si="12"/>
        <v>2282784</v>
      </c>
      <c r="Y13" s="19">
        <f t="shared" si="12"/>
        <v>2406768</v>
      </c>
      <c r="Z13" s="19">
        <f>+V13+W13+X13+Y13</f>
        <v>9016066</v>
      </c>
      <c r="AA13" s="19">
        <f t="shared" ref="AA13:AD13" si="13">SUM(AA4:AA12)</f>
        <v>2245742</v>
      </c>
      <c r="AB13" s="19">
        <f t="shared" si="13"/>
        <v>2400675</v>
      </c>
      <c r="AC13" s="19">
        <f t="shared" si="13"/>
        <v>2553619</v>
      </c>
      <c r="AD13" s="19">
        <f t="shared" si="13"/>
        <v>2758815</v>
      </c>
      <c r="AE13" s="19">
        <f>SUM(AA13:AD13)</f>
        <v>9958851</v>
      </c>
      <c r="AF13" s="19">
        <f t="shared" ref="AF13:AI13" si="14">SUM(AF4:AF12)</f>
        <v>2659333</v>
      </c>
      <c r="AG13" s="19">
        <f t="shared" si="14"/>
        <v>2665449</v>
      </c>
      <c r="AH13" s="19">
        <f t="shared" si="14"/>
        <v>2853488</v>
      </c>
      <c r="AI13" s="19">
        <f t="shared" si="14"/>
        <v>2949271</v>
      </c>
      <c r="AJ13" s="19">
        <f t="shared" si="3"/>
        <v>11127541</v>
      </c>
      <c r="AK13" s="19">
        <f t="shared" ref="AK13" si="15">SUM(AK4:AK12)</f>
        <v>2833700</v>
      </c>
      <c r="AL13" s="19">
        <f>SUM(AL4:AL12)</f>
        <v>2942014</v>
      </c>
      <c r="AM13" s="19">
        <f>SUM(AM4:AM12)</f>
        <v>3359576</v>
      </c>
      <c r="AN13" s="19">
        <f>SUM(AN4:AN12)</f>
        <v>3602981</v>
      </c>
      <c r="AO13" s="19">
        <f t="shared" si="4"/>
        <v>12738271</v>
      </c>
      <c r="AP13" s="19">
        <f t="shared" ref="AP13:AS13" si="16">SUM(AP4:AP12)</f>
        <v>3597442</v>
      </c>
      <c r="AQ13" s="19">
        <f t="shared" si="16"/>
        <v>4014178</v>
      </c>
      <c r="AR13" s="19">
        <f t="shared" si="16"/>
        <v>4545170</v>
      </c>
      <c r="AS13" s="19">
        <f t="shared" si="16"/>
        <v>4881033</v>
      </c>
      <c r="AT13" s="19">
        <f t="shared" si="5"/>
        <v>17037823</v>
      </c>
      <c r="AU13" s="19">
        <f t="shared" ref="AU13" si="17">SUM(AU4:AU12)</f>
        <v>4880506</v>
      </c>
      <c r="AV13" s="19">
        <f>SUM(AV4:AV12)</f>
        <v>4737160</v>
      </c>
      <c r="AW13" s="19">
        <f>SUM(AW4:AW12)</f>
        <v>4668317</v>
      </c>
      <c r="AX13" s="19">
        <f>SUM(AX4:AX12)</f>
        <v>4620281</v>
      </c>
      <c r="AY13" s="19">
        <f t="shared" si="8"/>
        <v>18906264</v>
      </c>
      <c r="AZ13" s="19">
        <f>SUM(AZ4:AZ12)</f>
        <v>4306967</v>
      </c>
      <c r="BA13" s="19">
        <f>SUM(BA4:BA12)</f>
        <v>4461138</v>
      </c>
      <c r="BB13" s="19">
        <f>SUM(BB4:BB12)</f>
        <v>4750301</v>
      </c>
      <c r="BC13" s="19">
        <f>SUM(BC4:BC12)</f>
        <v>5071550</v>
      </c>
      <c r="BD13" s="19">
        <f>SUM(AZ13:BC13)</f>
        <v>18589956</v>
      </c>
      <c r="BE13" s="19">
        <f>SUM(BE4:BE12)</f>
        <v>4872788</v>
      </c>
      <c r="BF13" s="19">
        <f>SUM(BF4:BF12)</f>
        <v>5165475</v>
      </c>
      <c r="BG13" s="19">
        <f t="shared" si="6"/>
        <v>10038263</v>
      </c>
    </row>
    <row r="14" spans="1:59" x14ac:dyDescent="0.3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x14ac:dyDescent="0.3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3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s="4" customFormat="1" x14ac:dyDescent="0.3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78</v>
      </c>
      <c r="AT17" s="6" t="s">
        <v>72</v>
      </c>
      <c r="AU17" s="6" t="s">
        <v>81</v>
      </c>
      <c r="AV17" s="14" t="s">
        <v>84</v>
      </c>
      <c r="AW17" s="14" t="s">
        <v>86</v>
      </c>
      <c r="AX17" s="14" t="s">
        <v>88</v>
      </c>
      <c r="AY17" s="6" t="s">
        <v>82</v>
      </c>
      <c r="AZ17" s="14" t="s">
        <v>92</v>
      </c>
      <c r="BA17" s="14" t="s">
        <v>94</v>
      </c>
      <c r="BB17" s="14" t="s">
        <v>96</v>
      </c>
      <c r="BC17" s="14" t="s">
        <v>98</v>
      </c>
      <c r="BD17" s="6" t="s">
        <v>91</v>
      </c>
      <c r="BE17" s="14" t="s">
        <v>101</v>
      </c>
      <c r="BF17" s="14" t="s">
        <v>104</v>
      </c>
      <c r="BG17" s="6" t="s">
        <v>102</v>
      </c>
    </row>
    <row r="18" spans="1:59" x14ac:dyDescent="0.3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8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8">
        <v>79338</v>
      </c>
      <c r="AT18" s="15">
        <f t="shared" ref="AT18:AT27" si="18">SUM(AP18:AS18)</f>
        <v>315843</v>
      </c>
      <c r="AU18" s="8">
        <v>83350</v>
      </c>
      <c r="AV18" s="8">
        <v>60663</v>
      </c>
      <c r="AW18" s="8">
        <v>51646</v>
      </c>
      <c r="AX18" s="8">
        <v>90129</v>
      </c>
      <c r="AY18" s="15">
        <f t="shared" ref="AY18:AY27" si="19">SUM(AU18:AX18)</f>
        <v>285788</v>
      </c>
      <c r="AZ18" s="8">
        <v>115520</v>
      </c>
      <c r="BA18" s="8">
        <v>103416</v>
      </c>
      <c r="BB18" s="8">
        <v>90984</v>
      </c>
      <c r="BC18" s="8">
        <v>115868</v>
      </c>
      <c r="BD18" s="15">
        <f t="shared" ref="BD18:BD27" si="20">SUM(AZ18:BC18)</f>
        <v>425788</v>
      </c>
      <c r="BE18" s="8">
        <v>123340</v>
      </c>
      <c r="BF18" s="8">
        <v>97203</v>
      </c>
      <c r="BG18" s="15">
        <f>SUM(BE18:BF18)</f>
        <v>220543</v>
      </c>
    </row>
    <row r="19" spans="1:59" ht="16.5" customHeight="1" x14ac:dyDescent="0.3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8">
        <v>56306</v>
      </c>
      <c r="U19" s="15">
        <f t="shared" ref="U19:U26" si="21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22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23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24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25">SUM(AK19:AN19)</f>
        <v>204894</v>
      </c>
      <c r="AP19" s="8">
        <v>64551</v>
      </c>
      <c r="AQ19" s="8">
        <v>83756</v>
      </c>
      <c r="AR19" s="8">
        <v>116905</v>
      </c>
      <c r="AS19" s="8">
        <v>100336</v>
      </c>
      <c r="AT19" s="15">
        <f t="shared" si="18"/>
        <v>365548</v>
      </c>
      <c r="AU19" s="8">
        <v>140977</v>
      </c>
      <c r="AV19" s="8">
        <v>114759</v>
      </c>
      <c r="AW19" s="8">
        <v>85916</v>
      </c>
      <c r="AX19" s="8">
        <v>79264</v>
      </c>
      <c r="AY19" s="15">
        <f t="shared" si="19"/>
        <v>420916</v>
      </c>
      <c r="AZ19" s="8">
        <v>112735</v>
      </c>
      <c r="BA19" s="8">
        <v>107754</v>
      </c>
      <c r="BB19" s="8">
        <v>124525</v>
      </c>
      <c r="BC19" s="8">
        <v>109230</v>
      </c>
      <c r="BD19" s="15">
        <f t="shared" si="20"/>
        <v>454244</v>
      </c>
      <c r="BE19" s="8">
        <v>145947</v>
      </c>
      <c r="BF19" s="8">
        <v>147820</v>
      </c>
      <c r="BG19" s="15">
        <f t="shared" ref="BG19:BG27" si="26">SUM(BE19:BF19)</f>
        <v>293767</v>
      </c>
    </row>
    <row r="20" spans="1:59" ht="16.5" customHeight="1" x14ac:dyDescent="0.3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8">
        <v>53335</v>
      </c>
      <c r="U20" s="15">
        <f t="shared" si="21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22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23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24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25"/>
        <v>262507</v>
      </c>
      <c r="AP20" s="8">
        <v>87997</v>
      </c>
      <c r="AQ20" s="8">
        <v>79416</v>
      </c>
      <c r="AR20" s="8">
        <v>95923</v>
      </c>
      <c r="AS20" s="8">
        <v>65437</v>
      </c>
      <c r="AT20" s="15">
        <f t="shared" si="18"/>
        <v>328773</v>
      </c>
      <c r="AU20" s="8">
        <v>124300</v>
      </c>
      <c r="AV20" s="8">
        <v>79919</v>
      </c>
      <c r="AW20" s="8">
        <v>70212</v>
      </c>
      <c r="AX20" s="8">
        <v>67358</v>
      </c>
      <c r="AY20" s="15">
        <f t="shared" si="19"/>
        <v>341789</v>
      </c>
      <c r="AZ20" s="8">
        <v>77090</v>
      </c>
      <c r="BA20" s="8">
        <v>52152</v>
      </c>
      <c r="BB20" s="8">
        <v>62997</v>
      </c>
      <c r="BC20" s="8">
        <v>68286</v>
      </c>
      <c r="BD20" s="15">
        <f t="shared" si="20"/>
        <v>260525</v>
      </c>
      <c r="BE20" s="8">
        <v>129218</v>
      </c>
      <c r="BF20" s="8">
        <v>158726</v>
      </c>
      <c r="BG20" s="15">
        <f t="shared" si="26"/>
        <v>287944</v>
      </c>
    </row>
    <row r="21" spans="1:59" ht="16.5" customHeight="1" x14ac:dyDescent="0.3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8">
        <v>19136</v>
      </c>
      <c r="U21" s="15">
        <f t="shared" si="21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22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23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24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25"/>
        <v>224634</v>
      </c>
      <c r="AP21" s="8">
        <v>61713</v>
      </c>
      <c r="AQ21" s="8">
        <v>50695</v>
      </c>
      <c r="AR21" s="8">
        <v>48402</v>
      </c>
      <c r="AS21" s="8">
        <v>83662</v>
      </c>
      <c r="AT21" s="15">
        <f t="shared" si="18"/>
        <v>244472</v>
      </c>
      <c r="AU21" s="8">
        <v>98081</v>
      </c>
      <c r="AV21" s="8">
        <v>66869</v>
      </c>
      <c r="AW21" s="8">
        <v>84061</v>
      </c>
      <c r="AX21" s="8">
        <v>89972</v>
      </c>
      <c r="AY21" s="15">
        <f t="shared" si="19"/>
        <v>338983</v>
      </c>
      <c r="AZ21" s="8">
        <v>97991</v>
      </c>
      <c r="BA21" s="8">
        <v>97109</v>
      </c>
      <c r="BB21" s="8">
        <v>85088</v>
      </c>
      <c r="BC21" s="8">
        <v>72615</v>
      </c>
      <c r="BD21" s="15">
        <f t="shared" si="20"/>
        <v>352803</v>
      </c>
      <c r="BE21" s="8">
        <v>74424</v>
      </c>
      <c r="BF21" s="8">
        <v>79064</v>
      </c>
      <c r="BG21" s="15">
        <f t="shared" si="26"/>
        <v>153488</v>
      </c>
    </row>
    <row r="22" spans="1:59" ht="15.75" customHeight="1" x14ac:dyDescent="0.3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8">
        <v>27014</v>
      </c>
      <c r="U22" s="15">
        <f t="shared" si="21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22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23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24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25"/>
        <v>147825</v>
      </c>
      <c r="AP22" s="8">
        <v>40916</v>
      </c>
      <c r="AQ22" s="8">
        <v>58489</v>
      </c>
      <c r="AR22" s="8">
        <v>47867</v>
      </c>
      <c r="AS22" s="8">
        <v>36117</v>
      </c>
      <c r="AT22" s="15">
        <f t="shared" si="18"/>
        <v>183389</v>
      </c>
      <c r="AU22" s="8">
        <v>41312</v>
      </c>
      <c r="AV22" s="8">
        <v>63085</v>
      </c>
      <c r="AW22" s="8">
        <v>59075</v>
      </c>
      <c r="AX22" s="8">
        <v>47583</v>
      </c>
      <c r="AY22" s="15">
        <f t="shared" si="19"/>
        <v>211055</v>
      </c>
      <c r="AZ22" s="8">
        <v>57223</v>
      </c>
      <c r="BA22" s="8">
        <v>65557</v>
      </c>
      <c r="BB22" s="8">
        <v>68934</v>
      </c>
      <c r="BC22" s="8">
        <v>53244</v>
      </c>
      <c r="BD22" s="15">
        <f t="shared" si="20"/>
        <v>244958</v>
      </c>
      <c r="BE22" s="8">
        <v>71062</v>
      </c>
      <c r="BF22" s="8">
        <v>77678</v>
      </c>
      <c r="BG22" s="15">
        <f t="shared" si="26"/>
        <v>148740</v>
      </c>
    </row>
    <row r="23" spans="1:59" x14ac:dyDescent="0.3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8">
        <v>10715</v>
      </c>
      <c r="U23" s="15">
        <f t="shared" si="21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22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23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24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25"/>
        <v>89843</v>
      </c>
      <c r="AP23" s="8">
        <v>30979</v>
      </c>
      <c r="AQ23" s="8">
        <v>27730</v>
      </c>
      <c r="AR23" s="8">
        <v>27963</v>
      </c>
      <c r="AS23" s="8">
        <v>16165</v>
      </c>
      <c r="AT23" s="15">
        <f t="shared" si="18"/>
        <v>102837</v>
      </c>
      <c r="AU23" s="8">
        <v>33238</v>
      </c>
      <c r="AV23" s="8">
        <v>42568</v>
      </c>
      <c r="AW23" s="8">
        <v>52761</v>
      </c>
      <c r="AX23" s="8">
        <v>36023</v>
      </c>
      <c r="AY23" s="15">
        <f t="shared" si="19"/>
        <v>164590</v>
      </c>
      <c r="AZ23" s="8">
        <v>42358</v>
      </c>
      <c r="BA23" s="8">
        <v>25032</v>
      </c>
      <c r="BB23" s="8">
        <v>40640</v>
      </c>
      <c r="BC23" s="8">
        <v>28096</v>
      </c>
      <c r="BD23" s="15">
        <f t="shared" si="20"/>
        <v>136126</v>
      </c>
      <c r="BE23" s="8">
        <v>30674</v>
      </c>
      <c r="BF23" s="8">
        <v>24679</v>
      </c>
      <c r="BG23" s="15">
        <f t="shared" si="26"/>
        <v>55353</v>
      </c>
    </row>
    <row r="24" spans="1:59" x14ac:dyDescent="0.3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8">
        <v>5328</v>
      </c>
      <c r="U24" s="15">
        <f t="shared" si="21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22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23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24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25"/>
        <v>60976</v>
      </c>
      <c r="AP24" s="8">
        <v>23971</v>
      </c>
      <c r="AQ24" s="8">
        <v>20040</v>
      </c>
      <c r="AR24" s="8">
        <v>13776</v>
      </c>
      <c r="AS24" s="8">
        <v>15731</v>
      </c>
      <c r="AT24" s="15">
        <f t="shared" si="18"/>
        <v>73518</v>
      </c>
      <c r="AU24" s="8">
        <v>24188</v>
      </c>
      <c r="AV24" s="8">
        <v>13807</v>
      </c>
      <c r="AW24" s="8">
        <v>4863</v>
      </c>
      <c r="AX24" s="8">
        <v>13633</v>
      </c>
      <c r="AY24" s="15">
        <f t="shared" si="19"/>
        <v>56491</v>
      </c>
      <c r="AZ24" s="8">
        <v>20894</v>
      </c>
      <c r="BA24" s="8">
        <v>18703</v>
      </c>
      <c r="BB24" s="8">
        <v>16472</v>
      </c>
      <c r="BC24" s="8">
        <v>15146</v>
      </c>
      <c r="BD24" s="15">
        <f t="shared" si="20"/>
        <v>71215</v>
      </c>
      <c r="BE24" s="8">
        <v>17416</v>
      </c>
      <c r="BF24" s="8">
        <v>17947</v>
      </c>
      <c r="BG24" s="15">
        <f t="shared" si="26"/>
        <v>35363</v>
      </c>
    </row>
    <row r="25" spans="1:59" x14ac:dyDescent="0.3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8">
        <v>21723</v>
      </c>
      <c r="U25" s="15">
        <f t="shared" si="21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22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23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24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25"/>
        <v>224950</v>
      </c>
      <c r="AP25" s="8">
        <v>52194</v>
      </c>
      <c r="AQ25" s="8">
        <v>57557</v>
      </c>
      <c r="AR25" s="8">
        <v>62985</v>
      </c>
      <c r="AS25" s="8">
        <v>74173</v>
      </c>
      <c r="AT25" s="15">
        <f t="shared" si="18"/>
        <v>246909</v>
      </c>
      <c r="AU25" s="8">
        <v>68709</v>
      </c>
      <c r="AV25" s="8">
        <v>64283</v>
      </c>
      <c r="AW25" s="8">
        <v>71350</v>
      </c>
      <c r="AX25" s="8">
        <v>68182</v>
      </c>
      <c r="AY25" s="15">
        <f t="shared" si="19"/>
        <v>272524</v>
      </c>
      <c r="AZ25" s="8">
        <v>73596</v>
      </c>
      <c r="BA25" s="8">
        <v>61983</v>
      </c>
      <c r="BB25" s="8">
        <v>68544</v>
      </c>
      <c r="BC25" s="8">
        <v>83343</v>
      </c>
      <c r="BD25" s="15">
        <f t="shared" si="20"/>
        <v>287466</v>
      </c>
      <c r="BE25" s="8">
        <v>90801</v>
      </c>
      <c r="BF25" s="8">
        <v>82360</v>
      </c>
      <c r="BG25" s="15">
        <f t="shared" si="26"/>
        <v>173161</v>
      </c>
    </row>
    <row r="26" spans="1:59" ht="15" thickBot="1" x14ac:dyDescent="0.35">
      <c r="A26" s="24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8">
        <v>-1240</v>
      </c>
      <c r="U26" s="15">
        <f t="shared" si="21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22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23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24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25"/>
        <v>89499</v>
      </c>
      <c r="AP26" s="8">
        <v>32778</v>
      </c>
      <c r="AQ26" s="8">
        <v>29643</v>
      </c>
      <c r="AR26" s="8">
        <v>28214</v>
      </c>
      <c r="AS26" s="8">
        <v>19320</v>
      </c>
      <c r="AT26" s="15">
        <f t="shared" si="18"/>
        <v>109955</v>
      </c>
      <c r="AU26" s="8">
        <v>32903</v>
      </c>
      <c r="AV26" s="8">
        <v>32822</v>
      </c>
      <c r="AW26" s="8">
        <v>27445</v>
      </c>
      <c r="AX26" s="8">
        <v>17645</v>
      </c>
      <c r="AY26" s="15">
        <f t="shared" si="19"/>
        <v>110815</v>
      </c>
      <c r="AZ26" s="8">
        <v>24968</v>
      </c>
      <c r="BA26" s="8">
        <v>33453</v>
      </c>
      <c r="BB26" s="8">
        <v>44684</v>
      </c>
      <c r="BC26" s="8">
        <f>17661+7749+12156</f>
        <v>37566</v>
      </c>
      <c r="BD26" s="15">
        <f t="shared" si="20"/>
        <v>140671</v>
      </c>
      <c r="BE26" s="8">
        <v>46397</v>
      </c>
      <c r="BF26" s="8">
        <v>62853</v>
      </c>
      <c r="BG26" s="15">
        <f t="shared" si="26"/>
        <v>109250</v>
      </c>
    </row>
    <row r="27" spans="1:59" ht="15" thickTop="1" x14ac:dyDescent="0.3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7">SUM(K18:K26)</f>
        <v>975554</v>
      </c>
      <c r="L27" s="11">
        <f t="shared" si="27"/>
        <v>280995</v>
      </c>
      <c r="M27" s="11">
        <f t="shared" si="27"/>
        <v>253208</v>
      </c>
      <c r="N27" s="11">
        <f t="shared" si="27"/>
        <v>266125</v>
      </c>
      <c r="O27" s="11">
        <f t="shared" si="27"/>
        <v>228625</v>
      </c>
      <c r="P27" s="11">
        <f t="shared" si="27"/>
        <v>1028953</v>
      </c>
      <c r="Q27" s="11">
        <f t="shared" si="27"/>
        <v>264549</v>
      </c>
      <c r="R27" s="11">
        <f t="shared" ref="R27:S27" si="28">SUM(R18:R26)</f>
        <v>262661</v>
      </c>
      <c r="S27" s="11">
        <f t="shared" si="28"/>
        <v>273008</v>
      </c>
      <c r="T27" s="11">
        <f t="shared" ref="T27:V27" si="29">SUM(T18:T26)</f>
        <v>243961</v>
      </c>
      <c r="U27" s="11">
        <f t="shared" si="29"/>
        <v>1044179</v>
      </c>
      <c r="V27" s="11">
        <f t="shared" si="29"/>
        <v>273276</v>
      </c>
      <c r="W27" s="11">
        <f t="shared" ref="W27:Y27" si="30">SUM(W18:W26)</f>
        <v>266740</v>
      </c>
      <c r="X27" s="11">
        <f t="shared" si="30"/>
        <v>300826</v>
      </c>
      <c r="Y27" s="11">
        <f t="shared" si="30"/>
        <v>285580</v>
      </c>
      <c r="Z27" s="11">
        <f>+V27+W27+X27+Y27</f>
        <v>1126422</v>
      </c>
      <c r="AA27" s="11">
        <f t="shared" ref="AA27:AD27" si="31">SUM(AA18:AA26)</f>
        <v>320118</v>
      </c>
      <c r="AB27" s="11">
        <f t="shared" si="31"/>
        <v>327876</v>
      </c>
      <c r="AC27" s="11">
        <f t="shared" si="31"/>
        <v>344458</v>
      </c>
      <c r="AD27" s="11">
        <f t="shared" si="31"/>
        <v>354777</v>
      </c>
      <c r="AE27" s="11">
        <f>SUM(AA27:AD27)</f>
        <v>1347229</v>
      </c>
      <c r="AF27" s="11">
        <f t="shared" ref="AF27:AI27" si="32">SUM(AF18:AF26)</f>
        <v>376134</v>
      </c>
      <c r="AG27" s="11">
        <f t="shared" si="32"/>
        <v>370188</v>
      </c>
      <c r="AH27" s="11">
        <f t="shared" si="32"/>
        <v>370531</v>
      </c>
      <c r="AI27" s="11">
        <f t="shared" si="32"/>
        <v>326723</v>
      </c>
      <c r="AJ27" s="11">
        <f t="shared" si="24"/>
        <v>1443576</v>
      </c>
      <c r="AK27" s="11">
        <f t="shared" ref="AK27" si="33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25"/>
        <v>1532391</v>
      </c>
      <c r="AP27" s="11">
        <f t="shared" ref="AP27:AS27" si="34">SUM(AP18:AP26)</f>
        <v>468126</v>
      </c>
      <c r="AQ27" s="11">
        <f t="shared" si="34"/>
        <v>481854</v>
      </c>
      <c r="AR27" s="11">
        <f t="shared" si="34"/>
        <v>530985</v>
      </c>
      <c r="AS27" s="11">
        <f t="shared" si="34"/>
        <v>490279</v>
      </c>
      <c r="AT27" s="11">
        <f t="shared" si="18"/>
        <v>1971244</v>
      </c>
      <c r="AU27" s="11">
        <f t="shared" ref="AU27" si="35">SUM(AU18:AU26)</f>
        <v>647058</v>
      </c>
      <c r="AV27" s="11">
        <f>SUM(AV18:AV26)</f>
        <v>538775</v>
      </c>
      <c r="AW27" s="11">
        <f>SUM(AW18:AW26)</f>
        <v>507329</v>
      </c>
      <c r="AX27" s="11">
        <f>SUM(AX18:AX26)</f>
        <v>509789</v>
      </c>
      <c r="AY27" s="11">
        <f t="shared" si="19"/>
        <v>2202951</v>
      </c>
      <c r="AZ27" s="11">
        <f>SUM(AZ18:AZ26)</f>
        <v>622375</v>
      </c>
      <c r="BA27" s="11">
        <f>SUM(BA18:BA26)</f>
        <v>565159</v>
      </c>
      <c r="BB27" s="11">
        <f>SUM(BB18:BB26)</f>
        <v>602868</v>
      </c>
      <c r="BC27" s="11">
        <f>SUM(BC18:BC26)</f>
        <v>583394</v>
      </c>
      <c r="BD27" s="11">
        <f t="shared" si="20"/>
        <v>2373796</v>
      </c>
      <c r="BE27" s="11">
        <f>SUM(BE18:BE26)</f>
        <v>729279</v>
      </c>
      <c r="BF27" s="11">
        <f>SUM(BF18:BF26)</f>
        <v>748330</v>
      </c>
      <c r="BG27" s="11">
        <f t="shared" si="26"/>
        <v>1477609</v>
      </c>
    </row>
    <row r="28" spans="1:59" x14ac:dyDescent="0.3">
      <c r="Q28" s="2"/>
      <c r="R28" s="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x14ac:dyDescent="0.3">
      <c r="A29" s="20" t="s">
        <v>50</v>
      </c>
      <c r="B29" s="21"/>
      <c r="C29" s="21"/>
      <c r="D29" s="21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x14ac:dyDescent="0.3">
      <c r="A30" s="20"/>
      <c r="B30" s="21"/>
      <c r="C30" s="21"/>
      <c r="D30" s="21"/>
    </row>
    <row r="31" spans="1:59" ht="111.75" customHeight="1" x14ac:dyDescent="0.3">
      <c r="A31" s="27" t="s">
        <v>105</v>
      </c>
      <c r="B31" s="27"/>
      <c r="C31" s="27"/>
      <c r="D31" s="27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  <customPr name="EpmWorksheetKeyString_GUID" r:id="rId3"/>
  </customProperties>
  <ignoredErrors>
    <ignoredError sqref="AE13 AE27 AJ13 AJ27 AO13 AO27 AT13 AT27 AY13 AY27 BD27 B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2025-07-17T20:33:09Z</dcterms:modified>
</cp:coreProperties>
</file>